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0"/>
  </bookViews>
  <sheets>
    <sheet name="расходы" sheetId="1" r:id="rId1"/>
    <sheet name="источники" sheetId="2" r:id="rId2"/>
    <sheet name="доходы" sheetId="3" r:id="rId3"/>
  </sheets>
  <externalReferences>
    <externalReference r:id="rId6"/>
  </externalReferences>
  <definedNames>
    <definedName name="_xlnm.Print_Area" localSheetId="0">'расходы'!$A$1:$F$218</definedName>
  </definedNames>
  <calcPr fullCalcOnLoad="1"/>
</workbook>
</file>

<file path=xl/sharedStrings.xml><?xml version="1.0" encoding="utf-8"?>
<sst xmlns="http://schemas.openxmlformats.org/spreadsheetml/2006/main" count="847" uniqueCount="484">
  <si>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</si>
  <si>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</si>
  <si>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</si>
  <si>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</si>
  <si>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</si>
  <si>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</si>
  <si>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</si>
  <si>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</si>
  <si>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</si>
  <si>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</si>
  <si>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</si>
  <si>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</si>
  <si>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</si>
  <si>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</si>
  <si>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</si>
  <si>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</si>
  <si>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</si>
  <si>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</si>
  <si>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</si>
  <si>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</si>
  <si>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</si>
  <si>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</si>
  <si>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</si>
  <si>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</si>
  <si>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</si>
  <si>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</si>
  <si>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</si>
  <si>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</si>
  <si>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Глава муниципального образования</t>
  </si>
  <si>
    <t>Выполнение функций органами местного самоуправления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</si>
  <si>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</si>
  <si>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</si>
  <si>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</si>
  <si>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</si>
  <si>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</si>
  <si>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</si>
  <si>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</si>
  <si>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</si>
  <si>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</si>
  <si>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</si>
  <si>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</si>
  <si>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</si>
  <si>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</si>
  <si>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</si>
  <si>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</si>
  <si>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</si>
  <si>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</si>
  <si>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</si>
  <si>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Национальная оборона</t>
  </si>
  <si>
    <t>Мобилизация и вневойсковая подготовка</t>
  </si>
  <si>
    <t>Осуществление первичного воинского учёта на территориях где отсутствуютвоенные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</si>
  <si>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</si>
  <si>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</t>
  </si>
  <si>
    <t>Жилищно коммунальное хозяйство</t>
  </si>
  <si>
    <t>Коммунальное хозяйство</t>
  </si>
  <si>
    <t>Безвозмездные перечисления организациям</t>
  </si>
  <si>
    <t>Благоустройство</t>
  </si>
  <si>
    <t>Работы услуги по содержанию имущества</t>
  </si>
  <si>
    <t>Культура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</si>
  <si>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</si>
  <si>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</si>
  <si>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</si>
  <si>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95101000000000000000</t>
  </si>
  <si>
    <t>95101020000000000000</t>
  </si>
  <si>
    <t>95101020020300000000</t>
  </si>
  <si>
    <t>95101040000000000000</t>
  </si>
  <si>
    <t>95101040020400000000</t>
  </si>
  <si>
    <t>95102030000000000000</t>
  </si>
  <si>
    <t>95102000000000000000</t>
  </si>
  <si>
    <t>95102030013600000000</t>
  </si>
  <si>
    <t>95103000000000000000</t>
  </si>
  <si>
    <t>95103090000000000000</t>
  </si>
  <si>
    <t>95105000000000000000</t>
  </si>
  <si>
    <t>95105020000000000000</t>
  </si>
  <si>
    <t>95105030000000000000</t>
  </si>
  <si>
    <t>95108010000000000000</t>
  </si>
  <si>
    <t>95108000000000000000</t>
  </si>
  <si>
    <t>95108017951100000000</t>
  </si>
  <si>
    <t>95111000000000000000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</si>
  <si>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</si>
  <si>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</si>
  <si>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</si>
  <si>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</si>
  <si>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</si>
  <si>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</si>
  <si>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</si>
  <si>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    по ОКАТО</t>
  </si>
  <si>
    <t>Периодичность: месячная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</si>
  <si>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</si>
  <si>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</si>
  <si>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</si>
  <si>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</si>
  <si>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</si>
  <si>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</si>
  <si>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</si>
  <si>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</si>
  <si>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</si>
  <si>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</si>
  <si>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</si>
  <si>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</si>
  <si>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</si>
  <si>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</si>
  <si>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</si>
  <si>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</si>
  <si>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</si>
  <si>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</si>
  <si>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</si>
  <si>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</si>
  <si>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</si>
  <si>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</si>
  <si>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</si>
  <si>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</si>
  <si>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</si>
  <si>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</si>
  <si>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</si>
  <si>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</si>
  <si>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</si>
  <si>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</si>
  <si>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</si>
  <si>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</si>
  <si>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</si>
  <si>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</si>
  <si>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</si>
  <si>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</si>
  <si>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</si>
  <si>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</si>
  <si>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</si>
  <si>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</si>
  <si>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</si>
  <si>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</si>
  <si>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</si>
  <si>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</si>
  <si>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</si>
  <si>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</si>
  <si>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</si>
  <si>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</si>
  <si>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</si>
  <si>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</si>
  <si>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</si>
  <si>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</si>
  <si>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</si>
  <si>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</si>
  <si>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</si>
  <si>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>экономической службы        __________________  Шубина Т.А.</t>
  </si>
  <si>
    <t>Л.И.Кириенко</t>
  </si>
  <si>
    <t>Главный бухгалтер  ____________________ Альшенко Т.А.</t>
  </si>
  <si>
    <t>Л.В.Шефер</t>
  </si>
  <si>
    <t>Межбюджетные трнсферты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договорами</t>
  </si>
  <si>
    <t>95101045210600000000</t>
  </si>
  <si>
    <t>Резервные фонды</t>
  </si>
  <si>
    <t>Резервные фонды местных администраций</t>
  </si>
  <si>
    <t>95101110000000000000</t>
  </si>
  <si>
    <t>95101110700000000000</t>
  </si>
  <si>
    <t>95101110700500000000</t>
  </si>
  <si>
    <t>95103095210000000000</t>
  </si>
  <si>
    <t>95103095210600000000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</si>
  <si>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соответсвиии с заключенными соглашениями</t>
  </si>
  <si>
    <t>Долгосрочные целевые программы</t>
  </si>
  <si>
    <t>95103097950000000000</t>
  </si>
  <si>
    <t>95103097951500000000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</si>
  <si>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самоупрасления</t>
  </si>
  <si>
    <t>95101040020000000000</t>
  </si>
  <si>
    <t>95105037950000000000</t>
  </si>
  <si>
    <t>95105037951200000000</t>
  </si>
  <si>
    <t>95105037951201000000</t>
  </si>
  <si>
    <t>Подпрограмма "Прочие мероприятия по благоустройству поселения"</t>
  </si>
  <si>
    <t>95105037951203000000</t>
  </si>
  <si>
    <t>95108017950000000000</t>
  </si>
  <si>
    <t>Физическая культура и спорт</t>
  </si>
  <si>
    <t>Массовый спорт</t>
  </si>
  <si>
    <t>95111020000000000000</t>
  </si>
  <si>
    <t>95111027950000000000</t>
  </si>
  <si>
    <t>95111027950900000000</t>
  </si>
  <si>
    <t>95101045210215000000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</si>
  <si>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РФ, субъектовРФ, переданных для осуществления органами местного самоуправления в установленном порядке</t>
  </si>
  <si>
    <t>95101045210200000000</t>
  </si>
  <si>
    <t>95101045210000000000</t>
  </si>
  <si>
    <t>Субвенции  бюджетам поселений на выполнение передаваемых полномочий субъектов Российской Федерации</t>
  </si>
  <si>
    <t>Субвенции местным  бюджетам  на выполнение передаваемых полномочий субъектов Российской Федерации</t>
  </si>
  <si>
    <t>ОТЧЕТ ОБ ИСПОЛНЕНИИ БЮДЖЕТА</t>
  </si>
  <si>
    <t xml:space="preserve">Наименование публично-правового образования   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</si>
  <si>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</si>
  <si>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</si>
  <si>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</si>
  <si>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</si>
  <si>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95105027951204000000</t>
  </si>
  <si>
    <t>Функционирование высшего должностного лица субъекта Российской Федерации и органа местного самоуправления</t>
  </si>
  <si>
    <t>95101020020000000000</t>
  </si>
  <si>
    <t xml:space="preserve">Руководство и управление в сфере установленных функций </t>
  </si>
  <si>
    <t>95102030010000000000</t>
  </si>
  <si>
    <t>95105025210000000000</t>
  </si>
  <si>
    <t>95105027950000000000</t>
  </si>
  <si>
    <t>Подпрограмма "Уличное освещение</t>
  </si>
  <si>
    <t>Культура, киномотография. Средства массовой информации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</si>
  <si>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</si>
  <si>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</si>
  <si>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</si>
  <si>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</si>
  <si>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</si>
  <si>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</si>
  <si>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60226835000</t>
  </si>
  <si>
    <t xml:space="preserve">      МО "Комиссаровское сельское поселение"</t>
  </si>
  <si>
    <t>Х</t>
  </si>
  <si>
    <t>Муниципальная долгосрочная целевая программа "Сохранение и развитие культуры и искуства Комиссаровского сельского поселения на 2011-2014годы"</t>
  </si>
  <si>
    <t>Муниципальная долгосрочная целевая программа "Развитие физической культуры и массового спорта в муниципальном образовании "Комиссаровское сельское поселение" на 2011-2014годы"</t>
  </si>
  <si>
    <t>Муниципальная долгосрочная целевая программа "Благоустройство территорий и развитие объектов коммунальной инфраструктуры муниципального образования "Комиссаровское сельское поселение" на 2011-2014 годы</t>
  </si>
  <si>
    <t>Муниципальная долгосрочная целевая программа "Пожарная безопасность и защита населения и территории муниципального образования "Комиссаровское сельское поселения" от чрезвычайных ситуаций на 21011-2014 годы"</t>
  </si>
  <si>
    <t>в том числе</t>
  </si>
  <si>
    <t>Налог на доходы физических лиц с доходов, полученных физическими лицами, являющи-мися налоговыми резидентами Российской Федерации в виде дивидентов от долевого участия в деятельности организаций</t>
  </si>
  <si>
    <t>182  1  00  00000  00  0000  000</t>
  </si>
  <si>
    <t>182  1  01  00000  00  0000  000</t>
  </si>
  <si>
    <t>182  1  01  02000  01  0000  110</t>
  </si>
  <si>
    <t>182  1  01  02010  01  0000  110</t>
  </si>
  <si>
    <t>182  1  05  00000  00  0000  000</t>
  </si>
  <si>
    <t xml:space="preserve">182  1  05  01011  01  0000 110 </t>
  </si>
  <si>
    <t>182  1  06  00000  00  0000  000</t>
  </si>
  <si>
    <t>182  1  06  01000  00  0000  110</t>
  </si>
  <si>
    <t>182  1  06  01030  10  0000  110</t>
  </si>
  <si>
    <t>182  1  06  06000  00  0000  110</t>
  </si>
  <si>
    <t>182  1  06  06010  00  0000  110</t>
  </si>
  <si>
    <t>182  1  06  06013  10  0000  110</t>
  </si>
  <si>
    <t>182  1  06  06020  00  0000  110</t>
  </si>
  <si>
    <t>182  1  06  06023  10  0000  110</t>
  </si>
  <si>
    <t>Государственная пошлина за совершение нотариальных действий должностными лицами органов местного самоуправ-ления, уполномоченными в соответствии с законодател-ными актами Российской Федерации на совершение нотариальных действий</t>
  </si>
  <si>
    <t>951  1  08  04020  01  0000  110</t>
  </si>
  <si>
    <t>951  1  08  04000  01  0000  110</t>
  </si>
  <si>
    <t>951  1  08  00000  00  0000  000</t>
  </si>
  <si>
    <t>815  1  11  00000  00  0000  000</t>
  </si>
  <si>
    <t>815  1  11  05000  00  0000  120</t>
  </si>
  <si>
    <t>815  1  11   05010  00  0000  120</t>
  </si>
  <si>
    <t>815  1  11  05010  10  0000  120</t>
  </si>
  <si>
    <t>914  1 14  00000  00  0000 000</t>
  </si>
  <si>
    <t>914  1 14  06000  00 0000 430</t>
  </si>
  <si>
    <t>914  1 14  06010  00 0000 430</t>
  </si>
  <si>
    <t>951  2  02  04999  10  0000  151</t>
  </si>
  <si>
    <t>951  2  02  04999  00  0000  151</t>
  </si>
  <si>
    <t>951  2  02  04000  00  0000  151</t>
  </si>
  <si>
    <t>951  2  02  03024  10  0000  151</t>
  </si>
  <si>
    <t>951  2  02  03024  00  0000  151</t>
  </si>
  <si>
    <t>951  2  02  03015  10  0000  151</t>
  </si>
  <si>
    <t>951  2  02  03015  00  0000  151</t>
  </si>
  <si>
    <t>951  2  02  03000  00  0000  151</t>
  </si>
  <si>
    <t>951  2  02  01001  10  0000  151</t>
  </si>
  <si>
    <t>951  2  02  01001  00  0000  151</t>
  </si>
  <si>
    <t>951  2  02  01000  00  0000  151</t>
  </si>
  <si>
    <t>951  2  02  00000  00  0000  000</t>
  </si>
  <si>
    <t>951  2  00  00000  00  0000  000</t>
  </si>
  <si>
    <t>Прочие доходы от компенсации затрат  бюджетов поселений</t>
  </si>
  <si>
    <t xml:space="preserve">Прочие доходы от компенсации затрат государства </t>
  </si>
  <si>
    <t>Доходы от компенсации затрат государства</t>
  </si>
  <si>
    <t>951  1 13  00000 00   0000 130</t>
  </si>
  <si>
    <t>951  1 13  02995  10  0000 130</t>
  </si>
  <si>
    <t>951  1 13  02990  00  0000 130</t>
  </si>
  <si>
    <t>951  1 13  02000  00  0000 130</t>
  </si>
  <si>
    <t>ДОХОДЫ ОТ ОКАЗАНИЯ ПЛАТНЫХ УСЛУГ (РАБОТ) И КОМПЕНСАЦИИ ЗАТРАТ ГОСУДАРСТВА</t>
  </si>
  <si>
    <t xml:space="preserve">финансового органа    Администрация Комиссаровского сельского поселения                                                               </t>
  </si>
  <si>
    <t>95101020020300121000</t>
  </si>
  <si>
    <t>95101020020300121200</t>
  </si>
  <si>
    <t>95101020020300121210</t>
  </si>
  <si>
    <t>95101020020300121211</t>
  </si>
  <si>
    <t>95101020020300121213</t>
  </si>
  <si>
    <t>Иные выплаты персоналу, за исключением фонда оплаты труда</t>
  </si>
  <si>
    <t>95101020020300122000</t>
  </si>
  <si>
    <t>95101020020300122200</t>
  </si>
  <si>
    <t>95101020020300122210</t>
  </si>
  <si>
    <t>95101020020300122212</t>
  </si>
  <si>
    <t>95101020020300122213</t>
  </si>
  <si>
    <t>Фонд оплаты труда и страховые взносы</t>
  </si>
  <si>
    <t>95101040020400121000</t>
  </si>
  <si>
    <t>95101040020400121200</t>
  </si>
  <si>
    <t>95101040020400121210</t>
  </si>
  <si>
    <t>95101040020400121211</t>
  </si>
  <si>
    <t>95101040020400121213</t>
  </si>
  <si>
    <t>95101040020400122000</t>
  </si>
  <si>
    <t>95101040020400122200</t>
  </si>
  <si>
    <t>95101040020400122210</t>
  </si>
  <si>
    <t>95101040020400122212</t>
  </si>
  <si>
    <t>Социальное обеспечение</t>
  </si>
  <si>
    <t>Пособие по социальной помощи населению</t>
  </si>
  <si>
    <t>95101040020400122213</t>
  </si>
  <si>
    <t>95101040020400122260</t>
  </si>
  <si>
    <t>95101040020400122262</t>
  </si>
  <si>
    <t>95101040020400242000</t>
  </si>
  <si>
    <t>95101040020400242200</t>
  </si>
  <si>
    <t>95101040020400242220</t>
  </si>
  <si>
    <t>95101040020400242226</t>
  </si>
  <si>
    <t>Закупка товаров, работ, услуг в сфере информационно-коммуникационных технологий</t>
  </si>
  <si>
    <t>Оплаты работ, услуг</t>
  </si>
  <si>
    <t>95101040020400244000</t>
  </si>
  <si>
    <t>Прочая закупка товаров, работ и услуг для государственных (муниципальных) нужд</t>
  </si>
  <si>
    <t>95101040020400244200</t>
  </si>
  <si>
    <t>95101040020400244220</t>
  </si>
  <si>
    <t>95101040020400244221</t>
  </si>
  <si>
    <t>95101040020400244223</t>
  </si>
  <si>
    <t>95101040020400244222</t>
  </si>
  <si>
    <t>95101040020400244225</t>
  </si>
  <si>
    <t>95101040020400244300</t>
  </si>
  <si>
    <t>95101040020400244340</t>
  </si>
  <si>
    <t>95101040020400851000</t>
  </si>
  <si>
    <t>95101040020400851200</t>
  </si>
  <si>
    <t>95101040020400851290</t>
  </si>
  <si>
    <t>95101040020400852000</t>
  </si>
  <si>
    <t>Уплата прочих налогов, сборов и иных платежей</t>
  </si>
  <si>
    <t>95101040020400852200</t>
  </si>
  <si>
    <t>95101040020400852290</t>
  </si>
  <si>
    <t>Определение перечня должностных лиц, уполномоченных составлять протоколы об административных нарушениях, предусмотренных статьями 2.1( в чатси нарушения выборных должностными лицами местного самоуправления, муниципальных учреждений и муниципальных унитарных предприятий порядка и сроков расмотрения обращений граждан), 2.2,2.4,2.7,3.2,3.3 ( в части административных правонарушений, совершённых в отношении объектов культурного наследия (памятников истории и культуры) местного значения, их территорий, зон их охраны),4.1,5.1,5.7,6.1,6.3,7.1,7.2,7.3( в части нарушения установленныхьнормативными правовыми актами органов местного самоуправления правил организации пассажирских перевозок автомобильным транспортом), 8.1,8.3, частью 2 статьей 9.3 областного закона от 25 октября 2002года № 273 "Об административных правонарушений"</t>
  </si>
  <si>
    <t>95101045210215244000</t>
  </si>
  <si>
    <t>95101045210215244300</t>
  </si>
  <si>
    <t>95101045210215244340</t>
  </si>
  <si>
    <t>95101045210600540000</t>
  </si>
  <si>
    <t>95101045210600540200</t>
  </si>
  <si>
    <t>95101045210600540250</t>
  </si>
  <si>
    <t>95101045210600540251</t>
  </si>
  <si>
    <t>95101070000000000000</t>
  </si>
  <si>
    <t>Обеспечение проведения выборов и референдумов</t>
  </si>
  <si>
    <t>Проведения выборов главы муниципального образования</t>
  </si>
  <si>
    <t>95101070200900000000</t>
  </si>
  <si>
    <t>Специальные расходы</t>
  </si>
  <si>
    <t>95101070200900880000</t>
  </si>
  <si>
    <t>95101070200900880200</t>
  </si>
  <si>
    <t>95101070200900880290</t>
  </si>
  <si>
    <t>Проведения выборов в представительные органы муниципального образования</t>
  </si>
  <si>
    <t>95101070201000000000</t>
  </si>
  <si>
    <t>95101070201000880000</t>
  </si>
  <si>
    <t>95101070201000880200</t>
  </si>
  <si>
    <t>95101070201000880290</t>
  </si>
  <si>
    <t>95101110700500870000</t>
  </si>
  <si>
    <t>95101110700500870200</t>
  </si>
  <si>
    <t>95101110700500870290</t>
  </si>
  <si>
    <t>Резервные средства</t>
  </si>
  <si>
    <t>95102030013600121000</t>
  </si>
  <si>
    <t>95102030013600121200</t>
  </si>
  <si>
    <t>95102030013600121210</t>
  </si>
  <si>
    <t>95102030013600121211</t>
  </si>
  <si>
    <t>95102030013600121213</t>
  </si>
  <si>
    <t>95102030013600244300</t>
  </si>
  <si>
    <t>95102030013600244340</t>
  </si>
  <si>
    <t>95102030013600244000</t>
  </si>
  <si>
    <t>95103095210600540000</t>
  </si>
  <si>
    <t>95103095210600540200</t>
  </si>
  <si>
    <t>95103095210600540250</t>
  </si>
  <si>
    <t>951030952106005407251</t>
  </si>
  <si>
    <t>95103097951500244000</t>
  </si>
  <si>
    <t>Подпрограмма"Мероприятия в области коммунального хозяйства"</t>
  </si>
  <si>
    <t>95105027951204244000</t>
  </si>
  <si>
    <t>95105027951204244200</t>
  </si>
  <si>
    <t>95105027951204244220</t>
  </si>
  <si>
    <t>95105027951204244225</t>
  </si>
  <si>
    <t>95105037951201244000</t>
  </si>
  <si>
    <t>95105037951201244200</t>
  </si>
  <si>
    <t>95105037951201244220</t>
  </si>
  <si>
    <t>95105037951201244223</t>
  </si>
  <si>
    <t>95105037951201244225</t>
  </si>
  <si>
    <t>95105037951203244000</t>
  </si>
  <si>
    <t>95105037951203244200</t>
  </si>
  <si>
    <t>95105037951203244220</t>
  </si>
  <si>
    <t>95105037951203244225</t>
  </si>
  <si>
    <t>95105037951203244300</t>
  </si>
  <si>
    <t>951050379512039244340</t>
  </si>
  <si>
    <t>Подпрограмма"Финансовое обеспечение выполнения муниципального задания МУК "Комиссаровский сельский Дом культуры""</t>
  </si>
  <si>
    <t>95108017951101000000</t>
  </si>
  <si>
    <t>95108017951101611000</t>
  </si>
  <si>
    <t>Субсидии бюджетным учреждениям на финансовое обеспечение государственного (муниципального) задания на оказание госураственных (муниципальных) услуг (выполнения работ)</t>
  </si>
  <si>
    <t>95108017951101611200</t>
  </si>
  <si>
    <t>95108017951101611240</t>
  </si>
  <si>
    <t>95108017951101611241</t>
  </si>
  <si>
    <t>Безвозмездные перечисления государственным и муниципальным  организациям</t>
  </si>
  <si>
    <t>Подпрограмма"Финансовое обеспечение выполнения муниципального задания МУК "Библиотека Комиссаровский сельского поселения""</t>
  </si>
  <si>
    <t>95108017951102000000</t>
  </si>
  <si>
    <t>95108017951102611000</t>
  </si>
  <si>
    <t>95108017951102611200</t>
  </si>
  <si>
    <t>95108017951102611240</t>
  </si>
  <si>
    <t>95108017951102611241</t>
  </si>
  <si>
    <t>95111027950900244000</t>
  </si>
  <si>
    <t>95111027950900244200</t>
  </si>
  <si>
    <t>95111027950900244290</t>
  </si>
  <si>
    <t>Минимальный налог, зачисляемый в бюджеты субъектов Российской Федерации</t>
  </si>
  <si>
    <t>182  1 05  01050  01  0000  110</t>
  </si>
  <si>
    <t>914  1 14  06013 10 0000 430</t>
  </si>
  <si>
    <t>95104000000000000000</t>
  </si>
  <si>
    <t>95104090000000000000</t>
  </si>
  <si>
    <t>95104095222700000000</t>
  </si>
  <si>
    <t>95104095222700244000</t>
  </si>
  <si>
    <t>95104095222700244220</t>
  </si>
  <si>
    <t>95104095222700244225</t>
  </si>
  <si>
    <t>95104097951202000000</t>
  </si>
  <si>
    <t>95104097951202244000</t>
  </si>
  <si>
    <t>95104097951202244220</t>
  </si>
  <si>
    <t>95104097951202244225</t>
  </si>
  <si>
    <t>95104097951202244200</t>
  </si>
  <si>
    <t>95104095222700244200</t>
  </si>
  <si>
    <t>Национальная экономика</t>
  </si>
  <si>
    <t>Дорожное хозяйство(дорожные фонды)</t>
  </si>
  <si>
    <t>Областная долгосрочная целевая программа"Развитие сети автомобильных дорог общего пользования в Ростовской области на 2010-2014годы"</t>
  </si>
  <si>
    <t>Подпрограмма"Содержание автомобильных дорог и инженерных сооружений на них в границах Комиссаровского сельского поселения"</t>
  </si>
  <si>
    <t>95105025210102000000</t>
  </si>
  <si>
    <t>95105025210102810000</t>
  </si>
  <si>
    <t>95105025210102810240</t>
  </si>
  <si>
    <t>95105025210102810242</t>
  </si>
  <si>
    <t>95105025210102810200</t>
  </si>
  <si>
    <t>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</si>
  <si>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Субсидии юридическим лицам (кроме государственных (муниципальных) учреждений) и физическим лицам -производителям товаров, работ, услуг</t>
  </si>
  <si>
    <t>Безвозмездные перечисления организациям, за исключением государственных и муниципальных организаций</t>
  </si>
  <si>
    <t>95105025220000000000</t>
  </si>
  <si>
    <t>95105025224300000000</t>
  </si>
  <si>
    <t>95105025224300411000</t>
  </si>
  <si>
    <t>Областная долгосрочная целевая программа"Развитие водоснабжения, водоотведения и очистка сточных вод Ростовской области на 2012-2017годы"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</si>
  <si>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</si>
  <si>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95105025224300411200</t>
  </si>
  <si>
    <t>95105025224300411300</t>
  </si>
  <si>
    <t>95105025224300411310</t>
  </si>
  <si>
    <t>Увеличение стоимости основных средств</t>
  </si>
  <si>
    <t>Региональные целевые программы</t>
  </si>
  <si>
    <t>Другие вопросы в области национальной экономики</t>
  </si>
  <si>
    <t>Межбюджетные трансферты бюджетам муниципальных районов из бюджетов поселений и межбюджетные трансферты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</si>
  <si>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95104120000000000000</t>
  </si>
  <si>
    <t>95104125210600000000</t>
  </si>
  <si>
    <t>95104125210600540000</t>
  </si>
  <si>
    <t>95104125210600540250</t>
  </si>
  <si>
    <t>95104125210600540251</t>
  </si>
  <si>
    <t>95105027951204244300</t>
  </si>
  <si>
    <t>95105027951204244340</t>
  </si>
  <si>
    <t>95105037951203244310</t>
  </si>
  <si>
    <t>95105037951203244222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</si>
  <si>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</si>
  <si>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182  1  05  03010  01  0000  110</t>
  </si>
  <si>
    <t>Единый сельскохозяйственный налог</t>
  </si>
  <si>
    <t>182  1  05  03000  01  0000  110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</si>
  <si>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</si>
  <si>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</si>
  <si>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</si>
  <si>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</si>
  <si>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</si>
  <si>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</si>
  <si>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95101040020400242221</t>
  </si>
  <si>
    <t>95101040020400244310</t>
  </si>
  <si>
    <t>182  1  05  01022  01  0000  110</t>
  </si>
  <si>
    <t>182  1  05  01021  01  0000  110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</si>
  <si>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</si>
  <si>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182  1  05  01020  01  0000  110</t>
  </si>
  <si>
    <t>182  1  05  01010  01  0000  110</t>
  </si>
  <si>
    <t>182  1  05  01000  01  0000  110</t>
  </si>
  <si>
    <t>95101040020400242225</t>
  </si>
  <si>
    <t>95101040020400242340</t>
  </si>
  <si>
    <t>95101040020400244226</t>
  </si>
  <si>
    <t>95101040020400242300</t>
  </si>
  <si>
    <t>95101130700500870200</t>
  </si>
  <si>
    <t>95101130700500870290</t>
  </si>
  <si>
    <t>95101130920305852200</t>
  </si>
  <si>
    <t>95101130920305852290</t>
  </si>
  <si>
    <t>95101130700000000000</t>
  </si>
  <si>
    <t>95101130700500000000</t>
  </si>
  <si>
    <t xml:space="preserve">"Другие общегосударственные вопросы" </t>
  </si>
  <si>
    <t>95101130920305852000</t>
  </si>
  <si>
    <t>95101130920305000000</t>
  </si>
  <si>
    <t>95101130900000000000</t>
  </si>
  <si>
    <t>Реализация государственной политики в области приватизации и управления государственной собственностью</t>
  </si>
  <si>
    <t>Прочие выплаты по обязательствам государства</t>
  </si>
  <si>
    <t>95105027951204244310</t>
  </si>
  <si>
    <t>95103097951500244220</t>
  </si>
  <si>
    <t>95103097951500244226</t>
  </si>
  <si>
    <t>95105037951203244226</t>
  </si>
  <si>
    <t xml:space="preserve">182  1  05  01012  01  0000 110 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</si>
  <si>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</si>
  <si>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95101040020400242310</t>
  </si>
  <si>
    <t>9510113000000000000</t>
  </si>
  <si>
    <t>95105025224300411220</t>
  </si>
  <si>
    <t>95105025224300411226</t>
  </si>
  <si>
    <t>95105027951204244226</t>
  </si>
  <si>
    <t>182  1  01  02030  01  0000 110</t>
  </si>
  <si>
    <t>95105027951204243000</t>
  </si>
  <si>
    <t>95105027951204243220</t>
  </si>
  <si>
    <t>95105027951204243225</t>
  </si>
  <si>
    <t>Закупка товаров, работ, услуг в целях капитального ремонта государственного(муниципального) имущества</t>
  </si>
  <si>
    <t>95108015220900611000</t>
  </si>
  <si>
    <t>95108015220900000000</t>
  </si>
  <si>
    <t>95108015220900611240</t>
  </si>
  <si>
    <t>95108015220900611241</t>
  </si>
  <si>
    <t>Областная долгосрочная целевая программа "Культура Дона (2010-2014 годы)"</t>
  </si>
  <si>
    <t xml:space="preserve">          на 1  ноября   2012г.</t>
  </si>
  <si>
    <t>95105027951204243340</t>
  </si>
  <si>
    <t>95105027951204243300</t>
  </si>
  <si>
    <t>Глава Комиссаровского сельского поселения   _______________________     Гетманов В.И.</t>
  </si>
  <si>
    <t xml:space="preserve"> " 12 "  ноября  2012г.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</si>
</sst>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49" fontId="4" fillId="0" borderId="5" xfId="0" applyNumberFormat="1" applyFont="1" applyBorder="1" applyAlignment="1">
      <alignment horizontal="center" wrapText="1"/>
    </xf>
    <xf numFmtId="0" fontId="4" fillId="0" borderId="6" xfId="0" applyFont="1" applyBorder="1" applyAlignment="1">
      <alignment/>
    </xf>
    <xf numFmtId="0" fontId="0" fillId="0" borderId="0" xfId="0" applyAlignment="1">
      <alignment wrapText="1"/>
    </xf>
    <xf numFmtId="4" fontId="4" fillId="0" borderId="7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1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4" fontId="4" fillId="2" borderId="13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1" fontId="4" fillId="0" borderId="13" xfId="18" applyNumberFormat="1" applyFont="1" applyBorder="1" applyAlignment="1">
      <alignment horizontal="center"/>
      <protection/>
    </xf>
    <xf numFmtId="49" fontId="4" fillId="0" borderId="13" xfId="18" applyNumberFormat="1" applyFont="1" applyBorder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13" xfId="19" applyNumberFormat="1" applyFont="1" applyBorder="1" applyAlignment="1">
      <alignment horizontal="center" vertical="top" wrapText="1"/>
      <protection/>
    </xf>
    <xf numFmtId="0" fontId="4" fillId="0" borderId="13" xfId="19" applyNumberFormat="1" applyFont="1" applyBorder="1" applyAlignment="1">
      <alignment wrapText="1"/>
      <protection/>
    </xf>
    <xf numFmtId="1" fontId="4" fillId="0" borderId="13" xfId="19" applyNumberFormat="1" applyBorder="1" applyAlignment="1">
      <alignment horizontal="center"/>
      <protection/>
    </xf>
    <xf numFmtId="49" fontId="4" fillId="0" borderId="13" xfId="19" applyNumberFormat="1" applyFont="1" applyBorder="1" applyAlignment="1">
      <alignment horizontal="center"/>
      <protection/>
    </xf>
    <xf numFmtId="4" fontId="4" fillId="0" borderId="13" xfId="19" applyNumberFormat="1" applyBorder="1" applyAlignment="1">
      <alignment horizontal="right"/>
      <protection/>
    </xf>
    <xf numFmtId="49" fontId="4" fillId="0" borderId="13" xfId="19" applyNumberFormat="1" applyFont="1" applyBorder="1">
      <alignment/>
      <protection/>
    </xf>
    <xf numFmtId="0" fontId="4" fillId="0" borderId="13" xfId="19" applyFont="1" applyBorder="1" applyAlignment="1">
      <alignment wrapText="1"/>
      <protection/>
    </xf>
    <xf numFmtId="0" fontId="4" fillId="0" borderId="14" xfId="0" applyFont="1" applyBorder="1" applyAlignment="1">
      <alignment horizontal="left" wrapText="1"/>
    </xf>
    <xf numFmtId="1" fontId="4" fillId="0" borderId="15" xfId="0" applyNumberFormat="1" applyFont="1" applyBorder="1" applyAlignment="1">
      <alignment horizontal="center"/>
    </xf>
    <xf numFmtId="4" fontId="4" fillId="0" borderId="15" xfId="0" applyNumberFormat="1" applyFont="1" applyFill="1" applyBorder="1" applyAlignment="1">
      <alignment horizontal="right"/>
    </xf>
    <xf numFmtId="49" fontId="4" fillId="0" borderId="9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4" fontId="4" fillId="0" borderId="1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184" fontId="4" fillId="0" borderId="21" xfId="0" applyNumberFormat="1" applyFont="1" applyBorder="1" applyAlignment="1">
      <alignment horizontal="center"/>
    </xf>
    <xf numFmtId="4" fontId="4" fillId="0" borderId="22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13" xfId="19" applyNumberFormat="1" applyFont="1" applyBorder="1" applyAlignment="1">
      <alignment horizontal="right"/>
      <protection/>
    </xf>
    <xf numFmtId="4" fontId="4" fillId="0" borderId="19" xfId="0" applyNumberFormat="1" applyFont="1" applyBorder="1" applyAlignment="1">
      <alignment horizontal="center"/>
    </xf>
    <xf numFmtId="4" fontId="4" fillId="0" borderId="13" xfId="19" applyNumberFormat="1" applyFont="1" applyBorder="1" applyAlignment="1">
      <alignment horizontal="center"/>
      <protection/>
    </xf>
    <xf numFmtId="49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4" fontId="4" fillId="0" borderId="9" xfId="0" applyNumberFormat="1" applyFont="1" applyFill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1" fontId="4" fillId="0" borderId="24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/>
    </xf>
    <xf numFmtId="4" fontId="4" fillId="0" borderId="24" xfId="0" applyNumberFormat="1" applyFont="1" applyFill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49" fontId="4" fillId="0" borderId="8" xfId="0" applyNumberFormat="1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0" fontId="9" fillId="0" borderId="6" xfId="0" applyFont="1" applyBorder="1" applyAlignment="1">
      <alignment wrapText="1"/>
    </xf>
    <xf numFmtId="4" fontId="4" fillId="0" borderId="26" xfId="0" applyNumberFormat="1" applyFont="1" applyFill="1" applyBorder="1" applyAlignment="1">
      <alignment horizontal="right"/>
    </xf>
    <xf numFmtId="49" fontId="4" fillId="0" borderId="14" xfId="0" applyNumberFormat="1" applyFont="1" applyBorder="1" applyAlignment="1">
      <alignment/>
    </xf>
    <xf numFmtId="0" fontId="10" fillId="0" borderId="2" xfId="0" applyFont="1" applyBorder="1" applyAlignment="1">
      <alignment vertical="top" wrapText="1"/>
    </xf>
    <xf numFmtId="0" fontId="9" fillId="0" borderId="8" xfId="0" applyFont="1" applyBorder="1" applyAlignment="1">
      <alignment wrapText="1"/>
    </xf>
    <xf numFmtId="49" fontId="4" fillId="0" borderId="7" xfId="0" applyNumberFormat="1" applyFont="1" applyBorder="1" applyAlignment="1">
      <alignment/>
    </xf>
    <xf numFmtId="0" fontId="10" fillId="0" borderId="2" xfId="0" applyFont="1" applyBorder="1" applyAlignment="1">
      <alignment horizontal="justify" vertical="top" wrapText="1"/>
    </xf>
    <xf numFmtId="0" fontId="10" fillId="0" borderId="14" xfId="0" applyFont="1" applyBorder="1" applyAlignment="1">
      <alignment wrapText="1"/>
    </xf>
    <xf numFmtId="1" fontId="4" fillId="0" borderId="2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 wrapText="1"/>
    </xf>
    <xf numFmtId="1" fontId="4" fillId="0" borderId="30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10" fillId="0" borderId="2" xfId="0" applyFont="1" applyBorder="1" applyAlignment="1">
      <alignment wrapText="1"/>
    </xf>
    <xf numFmtId="1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/>
    </xf>
    <xf numFmtId="4" fontId="4" fillId="0" borderId="32" xfId="0" applyNumberFormat="1" applyFont="1" applyFill="1" applyBorder="1" applyAlignment="1">
      <alignment horizontal="right"/>
    </xf>
    <xf numFmtId="49" fontId="4" fillId="0" borderId="8" xfId="0" applyNumberFormat="1" applyFont="1" applyBorder="1" applyAlignment="1">
      <alignment horizontal="left" wrapText="1"/>
    </xf>
    <xf numFmtId="0" fontId="10" fillId="0" borderId="14" xfId="0" applyFont="1" applyBorder="1" applyAlignment="1">
      <alignment horizontal="justify" vertical="top" wrapText="1"/>
    </xf>
    <xf numFmtId="0" fontId="10" fillId="0" borderId="13" xfId="0" applyNumberFormat="1" applyFont="1" applyBorder="1" applyAlignment="1">
      <alignment wrapText="1"/>
    </xf>
    <xf numFmtId="0" fontId="10" fillId="0" borderId="9" xfId="0" applyNumberFormat="1" applyFont="1" applyBorder="1" applyAlignment="1">
      <alignment wrapText="1"/>
    </xf>
    <xf numFmtId="0" fontId="10" fillId="0" borderId="33" xfId="0" applyNumberFormat="1" applyFont="1" applyBorder="1" applyAlignment="1">
      <alignment wrapText="1"/>
    </xf>
    <xf numFmtId="0" fontId="10" fillId="0" borderId="14" xfId="0" applyNumberFormat="1" applyFont="1" applyBorder="1" applyAlignment="1">
      <alignment wrapText="1"/>
    </xf>
    <xf numFmtId="0" fontId="10" fillId="0" borderId="16" xfId="0" applyNumberFormat="1" applyFont="1" applyBorder="1" applyAlignment="1">
      <alignment wrapText="1"/>
    </xf>
    <xf numFmtId="0" fontId="10" fillId="0" borderId="8" xfId="0" applyNumberFormat="1" applyFont="1" applyBorder="1" applyAlignment="1">
      <alignment wrapText="1"/>
    </xf>
    <xf numFmtId="0" fontId="10" fillId="0" borderId="6" xfId="0" applyFont="1" applyBorder="1" applyAlignment="1">
      <alignment horizontal="justify" vertical="top" wrapText="1"/>
    </xf>
    <xf numFmtId="0" fontId="10" fillId="0" borderId="34" xfId="0" applyNumberFormat="1" applyFont="1" applyBorder="1" applyAlignment="1">
      <alignment wrapText="1"/>
    </xf>
    <xf numFmtId="0" fontId="10" fillId="0" borderId="35" xfId="0" applyNumberFormat="1" applyFont="1" applyBorder="1" applyAlignment="1">
      <alignment wrapText="1"/>
    </xf>
    <xf numFmtId="0" fontId="10" fillId="0" borderId="36" xfId="0" applyNumberFormat="1" applyFont="1" applyBorder="1" applyAlignment="1">
      <alignment wrapText="1"/>
    </xf>
    <xf numFmtId="0" fontId="10" fillId="0" borderId="13" xfId="18" applyNumberFormat="1" applyFont="1" applyBorder="1" applyAlignment="1">
      <alignment wrapText="1"/>
      <protection/>
    </xf>
    <xf numFmtId="49" fontId="4" fillId="0" borderId="22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10" fillId="0" borderId="37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wrapText="1"/>
    </xf>
    <xf numFmtId="0" fontId="4" fillId="0" borderId="13" xfId="0" applyNumberFormat="1" applyFont="1" applyBorder="1" applyAlignment="1">
      <alignment wrapText="1"/>
    </xf>
    <xf numFmtId="0" fontId="10" fillId="0" borderId="0" xfId="0" applyFont="1" applyAlignment="1">
      <alignment horizontal="justify" vertical="top" wrapText="1"/>
    </xf>
    <xf numFmtId="0" fontId="0" fillId="0" borderId="4" xfId="0" applyBorder="1" applyAlignment="1">
      <alignment/>
    </xf>
    <xf numFmtId="0" fontId="10" fillId="0" borderId="0" xfId="0" applyFont="1" applyAlignment="1">
      <alignment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30" xfId="0" applyFont="1" applyBorder="1" applyAlignment="1">
      <alignment wrapText="1"/>
    </xf>
    <xf numFmtId="0" fontId="13" fillId="0" borderId="14" xfId="0" applyFont="1" applyBorder="1" applyAlignment="1">
      <alignment/>
    </xf>
    <xf numFmtId="0" fontId="4" fillId="0" borderId="39" xfId="0" applyFont="1" applyBorder="1" applyAlignment="1">
      <alignment horizontal="left" wrapText="1"/>
    </xf>
    <xf numFmtId="49" fontId="4" fillId="0" borderId="15" xfId="0" applyNumberFormat="1" applyFont="1" applyBorder="1" applyAlignment="1">
      <alignment/>
    </xf>
    <xf numFmtId="0" fontId="10" fillId="0" borderId="14" xfId="0" applyFont="1" applyBorder="1" applyAlignment="1">
      <alignment horizontal="center" wrapText="1"/>
    </xf>
    <xf numFmtId="4" fontId="4" fillId="0" borderId="6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0" xfId="19" applyFont="1" applyFill="1" applyBorder="1" applyAlignment="1">
      <alignment horizontal="left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4" fillId="0" borderId="9" xfId="19" applyNumberFormat="1" applyFont="1" applyBorder="1" applyAlignment="1">
      <alignment horizontal="center" vertical="center" wrapText="1"/>
      <protection/>
    </xf>
    <xf numFmtId="49" fontId="4" fillId="0" borderId="16" xfId="19" applyNumberFormat="1" applyFont="1" applyBorder="1" applyAlignment="1">
      <alignment horizontal="center" vertical="center" wrapText="1"/>
      <protection/>
    </xf>
    <xf numFmtId="49" fontId="4" fillId="0" borderId="9" xfId="19" applyNumberFormat="1" applyFont="1" applyBorder="1" applyAlignment="1">
      <alignment horizontal="center" vertical="top" wrapText="1"/>
      <protection/>
    </xf>
    <xf numFmtId="49" fontId="4" fillId="0" borderId="16" xfId="19" applyNumberFormat="1" applyFont="1" applyBorder="1" applyAlignment="1">
      <alignment horizontal="center" vertical="top" wrapText="1"/>
      <protection/>
    </xf>
    <xf numFmtId="0" fontId="7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10">
    <cellStyle name="Normal" xfId="0"/>
    <cellStyle name="Hyperlink" xfId="15"/>
    <cellStyle name="Currency" xfId="16"/>
    <cellStyle name="Currency [0]" xfId="17"/>
    <cellStyle name="Обычный_124_1" xfId="18"/>
    <cellStyle name="Обычный_124_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Ludmila\&#1056;&#1072;&#1073;&#1086;&#1095;&#1080;&#1081;%20&#1089;&#1090;&#1086;&#1083;\18191%20&#1092;.%20124%20&#1080;%20&#1092;.%20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4_1"/>
      <sheetName val="124_2"/>
      <sheetName val="124_3"/>
      <sheetName val="117_1"/>
      <sheetName val="117_2"/>
      <sheetName val="117_3"/>
    </sheetNames>
    <sheetDataSet>
      <sheetData sheetId="0">
        <row r="105">
          <cell r="D105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showGridLines="0" tabSelected="1" view="pageBreakPreview" zoomScaleSheetLayoutView="100" workbookViewId="0" topLeftCell="A211">
      <selection activeCell="C218" sqref="C218"/>
    </sheetView>
  </sheetViews>
  <sheetFormatPr defaultColWidth="9.00390625" defaultRowHeight="15" customHeight="1"/>
  <cols>
    <col min="1" max="1" width="24.875" style="0" customWidth="1"/>
    <col min="2" max="2" width="4.875" style="0" customWidth="1"/>
    <col min="3" max="3" width="19.125" style="0" customWidth="1"/>
    <col min="4" max="4" width="13.375" style="0" customWidth="1"/>
    <col min="5" max="5" width="12.875" style="0" customWidth="1"/>
    <col min="6" max="6" width="12.625" style="0" customWidth="1"/>
    <col min="8" max="8" width="11.75390625" style="0" bestFit="1" customWidth="1"/>
  </cols>
  <sheetData>
    <row r="1" spans="2:6" ht="15" customHeight="1">
      <c r="B1" s="11" t="s">
        <v>17</v>
      </c>
      <c r="C1" s="5"/>
      <c r="E1" s="4" t="s">
        <v>15</v>
      </c>
      <c r="F1" s="4"/>
    </row>
    <row r="2" spans="1:6" ht="15" customHeight="1">
      <c r="A2" s="10"/>
      <c r="B2" s="10"/>
      <c r="C2" s="6"/>
      <c r="D2" s="7"/>
      <c r="E2" s="7"/>
      <c r="F2" s="7"/>
    </row>
    <row r="3" spans="1:6" ht="15" customHeight="1">
      <c r="A3" s="57"/>
      <c r="B3" s="3" t="s">
        <v>8</v>
      </c>
      <c r="C3" s="3" t="s">
        <v>6</v>
      </c>
      <c r="D3" s="2" t="s">
        <v>22</v>
      </c>
      <c r="E3" s="14"/>
      <c r="F3" s="57" t="s">
        <v>1</v>
      </c>
    </row>
    <row r="4" spans="1:6" ht="12" customHeight="1">
      <c r="A4" s="57" t="s">
        <v>4</v>
      </c>
      <c r="B4" s="3" t="s">
        <v>9</v>
      </c>
      <c r="C4" s="9" t="s">
        <v>24</v>
      </c>
      <c r="D4" s="2" t="s">
        <v>21</v>
      </c>
      <c r="E4" s="9" t="s">
        <v>16</v>
      </c>
      <c r="F4" s="2" t="s">
        <v>2</v>
      </c>
    </row>
    <row r="5" spans="1:6" ht="12" customHeight="1">
      <c r="A5" s="130"/>
      <c r="B5" s="3" t="s">
        <v>10</v>
      </c>
      <c r="C5" s="3" t="s">
        <v>23</v>
      </c>
      <c r="D5" s="2" t="s">
        <v>2</v>
      </c>
      <c r="E5" s="2"/>
      <c r="F5" s="58"/>
    </row>
    <row r="6" spans="1:6" ht="15" customHeight="1" thickBot="1">
      <c r="A6" s="92">
        <v>1</v>
      </c>
      <c r="B6" s="89">
        <v>2</v>
      </c>
      <c r="C6" s="59">
        <v>3</v>
      </c>
      <c r="D6" s="60" t="s">
        <v>0</v>
      </c>
      <c r="E6" s="60" t="s">
        <v>18</v>
      </c>
      <c r="F6" s="60" t="s">
        <v>19</v>
      </c>
    </row>
    <row r="7" spans="1:6" ht="15" customHeight="1">
      <c r="A7" s="50" t="s">
        <v>7</v>
      </c>
      <c r="B7" s="61" t="s">
        <v>11</v>
      </c>
      <c r="C7" s="61" t="s">
        <v>12</v>
      </c>
      <c r="D7" s="16">
        <f>D8+D100+D112+D142+D192+D210+D125</f>
        <v>28106800</v>
      </c>
      <c r="E7" s="16">
        <f>E8+E100+E112+E142+E192+E210+E125</f>
        <v>19404861.79</v>
      </c>
      <c r="F7" s="16">
        <f>D7-E7</f>
        <v>8701938.21</v>
      </c>
    </row>
    <row r="8" spans="1:6" ht="11.25" customHeight="1" thickBot="1">
      <c r="A8" s="93" t="s">
        <v>5</v>
      </c>
      <c r="B8" s="13"/>
      <c r="C8" s="148" t="s">
        <v>62</v>
      </c>
      <c r="D8" s="146">
        <f>D10+D23+D84+D75+D90</f>
        <v>4611100</v>
      </c>
      <c r="E8" s="146">
        <f>E10+E23+E75+E84+E90</f>
        <v>3856592.25</v>
      </c>
      <c r="F8" s="146">
        <f>D8-E8</f>
        <v>754507.75</v>
      </c>
    </row>
    <row r="9" spans="1:6" ht="18" customHeight="1" thickBot="1">
      <c r="A9" s="50" t="s">
        <v>27</v>
      </c>
      <c r="B9" s="61" t="s">
        <v>11</v>
      </c>
      <c r="C9" s="149"/>
      <c r="D9" s="147"/>
      <c r="E9" s="147"/>
      <c r="F9" s="147"/>
    </row>
    <row r="10" spans="1:6" ht="50.25" customHeight="1" thickBot="1">
      <c r="A10" s="93" t="s">
        <v>186</v>
      </c>
      <c r="B10" s="61" t="s">
        <v>11</v>
      </c>
      <c r="C10" s="1" t="s">
        <v>63</v>
      </c>
      <c r="D10" s="16">
        <f>D11</f>
        <v>695600</v>
      </c>
      <c r="E10" s="16">
        <f>E11</f>
        <v>629149.1</v>
      </c>
      <c r="F10" s="16">
        <f>D10-E10</f>
        <v>66450.90000000002</v>
      </c>
    </row>
    <row r="11" spans="1:6" ht="56.25" customHeight="1" thickBot="1">
      <c r="A11" s="50" t="s">
        <v>160</v>
      </c>
      <c r="B11" s="61" t="s">
        <v>11</v>
      </c>
      <c r="C11" s="1" t="s">
        <v>187</v>
      </c>
      <c r="D11" s="16">
        <f>D12+D18</f>
        <v>695600</v>
      </c>
      <c r="E11" s="16">
        <f>E12+E18</f>
        <v>629149.1</v>
      </c>
      <c r="F11" s="16">
        <f aca="true" t="shared" si="0" ref="F11:F24">D11-E11</f>
        <v>66450.90000000002</v>
      </c>
    </row>
    <row r="12" spans="1:6" ht="15.75" customHeight="1" thickBot="1">
      <c r="A12" s="93" t="s">
        <v>28</v>
      </c>
      <c r="B12" s="61" t="s">
        <v>11</v>
      </c>
      <c r="C12" s="1" t="s">
        <v>64</v>
      </c>
      <c r="D12" s="16">
        <f>D13</f>
        <v>670600</v>
      </c>
      <c r="E12" s="16">
        <f>E13</f>
        <v>613546.1</v>
      </c>
      <c r="F12" s="16">
        <f t="shared" si="0"/>
        <v>57053.90000000002</v>
      </c>
    </row>
    <row r="13" spans="1:6" ht="24" customHeight="1" thickBot="1">
      <c r="A13" s="50" t="s">
        <v>267</v>
      </c>
      <c r="B13" s="61" t="s">
        <v>11</v>
      </c>
      <c r="C13" s="1" t="s">
        <v>256</v>
      </c>
      <c r="D13" s="16">
        <f>+D14</f>
        <v>670600</v>
      </c>
      <c r="E13" s="16">
        <f>E14</f>
        <v>613546.1</v>
      </c>
      <c r="F13" s="16">
        <f t="shared" si="0"/>
        <v>57053.90000000002</v>
      </c>
    </row>
    <row r="14" spans="1:6" ht="15" customHeight="1" thickBot="1">
      <c r="A14" s="93" t="s">
        <v>7</v>
      </c>
      <c r="B14" s="61" t="s">
        <v>11</v>
      </c>
      <c r="C14" s="1" t="s">
        <v>257</v>
      </c>
      <c r="D14" s="16">
        <f>D15</f>
        <v>670600</v>
      </c>
      <c r="E14" s="16">
        <f>E15</f>
        <v>613546.1</v>
      </c>
      <c r="F14" s="16">
        <f t="shared" si="0"/>
        <v>57053.90000000002</v>
      </c>
    </row>
    <row r="15" spans="1:6" ht="26.25" customHeight="1" thickBot="1">
      <c r="A15" s="50" t="s">
        <v>30</v>
      </c>
      <c r="B15" s="61" t="s">
        <v>11</v>
      </c>
      <c r="C15" s="1" t="s">
        <v>258</v>
      </c>
      <c r="D15" s="16">
        <f>D16+D17</f>
        <v>670600</v>
      </c>
      <c r="E15" s="16">
        <f>E16+E17</f>
        <v>613546.1</v>
      </c>
      <c r="F15" s="16">
        <f t="shared" si="0"/>
        <v>57053.90000000002</v>
      </c>
    </row>
    <row r="16" spans="1:6" ht="15" customHeight="1" thickBot="1">
      <c r="A16" s="93" t="s">
        <v>31</v>
      </c>
      <c r="B16" s="61" t="s">
        <v>11</v>
      </c>
      <c r="C16" s="1" t="s">
        <v>259</v>
      </c>
      <c r="D16" s="16">
        <v>516600</v>
      </c>
      <c r="E16" s="17">
        <v>508127.46</v>
      </c>
      <c r="F16" s="16">
        <f t="shared" si="0"/>
        <v>8472.539999999979</v>
      </c>
    </row>
    <row r="17" spans="1:6" ht="29.25" customHeight="1" thickBot="1">
      <c r="A17" s="50" t="s">
        <v>33</v>
      </c>
      <c r="B17" s="61" t="s">
        <v>11</v>
      </c>
      <c r="C17" s="1" t="s">
        <v>260</v>
      </c>
      <c r="D17" s="16">
        <v>154000</v>
      </c>
      <c r="E17" s="17">
        <v>105418.64</v>
      </c>
      <c r="F17" s="16">
        <f aca="true" t="shared" si="1" ref="F17:F22">D17-E17</f>
        <v>48581.36</v>
      </c>
    </row>
    <row r="18" spans="1:6" ht="39.75" customHeight="1" thickBot="1">
      <c r="A18" s="93" t="s">
        <v>261</v>
      </c>
      <c r="B18" s="61" t="s">
        <v>11</v>
      </c>
      <c r="C18" s="1" t="s">
        <v>262</v>
      </c>
      <c r="D18" s="16">
        <f>D19</f>
        <v>25000</v>
      </c>
      <c r="E18" s="18">
        <f>E19</f>
        <v>15603</v>
      </c>
      <c r="F18" s="16">
        <f t="shared" si="1"/>
        <v>9397</v>
      </c>
    </row>
    <row r="19" spans="1:6" ht="29.25" customHeight="1" thickBot="1">
      <c r="A19" s="50" t="s">
        <v>7</v>
      </c>
      <c r="B19" s="61" t="s">
        <v>11</v>
      </c>
      <c r="C19" s="1" t="s">
        <v>263</v>
      </c>
      <c r="D19" s="16">
        <f>D20</f>
        <v>25000</v>
      </c>
      <c r="E19" s="18">
        <f>E20</f>
        <v>15603</v>
      </c>
      <c r="F19" s="16">
        <f t="shared" si="1"/>
        <v>9397</v>
      </c>
    </row>
    <row r="20" spans="1:6" ht="29.25" customHeight="1" thickBot="1">
      <c r="A20" s="93" t="s">
        <v>30</v>
      </c>
      <c r="B20" s="61" t="s">
        <v>11</v>
      </c>
      <c r="C20" s="1" t="s">
        <v>264</v>
      </c>
      <c r="D20" s="16">
        <f>D21+D22</f>
        <v>25000</v>
      </c>
      <c r="E20" s="18">
        <f>E21+E22</f>
        <v>15603</v>
      </c>
      <c r="F20" s="16">
        <f t="shared" si="1"/>
        <v>9397</v>
      </c>
    </row>
    <row r="21" spans="1:6" ht="29.25" customHeight="1" thickBot="1">
      <c r="A21" s="50" t="s">
        <v>32</v>
      </c>
      <c r="B21" s="61" t="s">
        <v>11</v>
      </c>
      <c r="C21" s="1" t="s">
        <v>265</v>
      </c>
      <c r="D21" s="16">
        <v>19200</v>
      </c>
      <c r="E21" s="18">
        <v>15603</v>
      </c>
      <c r="F21" s="16">
        <f t="shared" si="1"/>
        <v>3597</v>
      </c>
    </row>
    <row r="22" spans="1:6" ht="29.25" customHeight="1" thickBot="1">
      <c r="A22" s="93" t="s">
        <v>33</v>
      </c>
      <c r="B22" s="61" t="s">
        <v>11</v>
      </c>
      <c r="C22" s="1" t="s">
        <v>266</v>
      </c>
      <c r="D22" s="16">
        <v>5800</v>
      </c>
      <c r="E22" s="18">
        <v>0</v>
      </c>
      <c r="F22" s="16">
        <f t="shared" si="1"/>
        <v>5800</v>
      </c>
    </row>
    <row r="23" spans="1:6" ht="67.5" customHeight="1" thickBot="1">
      <c r="A23" s="50" t="s">
        <v>34</v>
      </c>
      <c r="B23" s="61" t="s">
        <v>11</v>
      </c>
      <c r="C23" s="1" t="s">
        <v>65</v>
      </c>
      <c r="D23" s="16">
        <f>D24+D64</f>
        <v>3547500</v>
      </c>
      <c r="E23" s="16">
        <f>E24+E64</f>
        <v>2879001.29</v>
      </c>
      <c r="F23" s="16">
        <f t="shared" si="0"/>
        <v>668498.71</v>
      </c>
    </row>
    <row r="24" spans="1:6" ht="69" customHeight="1" thickBot="1">
      <c r="A24" s="93" t="s">
        <v>160</v>
      </c>
      <c r="B24" s="61" t="s">
        <v>11</v>
      </c>
      <c r="C24" s="1" t="s">
        <v>161</v>
      </c>
      <c r="D24" s="16">
        <f>D25+D58+D31+D38+D47+D61</f>
        <v>3421200</v>
      </c>
      <c r="E24" s="16">
        <f>E25</f>
        <v>2752701.29</v>
      </c>
      <c r="F24" s="16">
        <f t="shared" si="0"/>
        <v>668498.71</v>
      </c>
    </row>
    <row r="25" spans="1:6" ht="15" customHeight="1" thickBot="1">
      <c r="A25" s="50" t="s">
        <v>35</v>
      </c>
      <c r="B25" s="61" t="s">
        <v>11</v>
      </c>
      <c r="C25" s="1" t="s">
        <v>66</v>
      </c>
      <c r="D25" s="16">
        <f>D26</f>
        <v>2551300</v>
      </c>
      <c r="E25" s="16">
        <f>E26+E31+E38+E47+E58+E61</f>
        <v>2752701.29</v>
      </c>
      <c r="F25" s="16">
        <f>D25-E25</f>
        <v>-201401.29000000004</v>
      </c>
    </row>
    <row r="26" spans="1:6" ht="24.75" customHeight="1" thickBot="1">
      <c r="A26" s="93" t="s">
        <v>267</v>
      </c>
      <c r="B26" s="61" t="s">
        <v>11</v>
      </c>
      <c r="C26" s="1" t="s">
        <v>268</v>
      </c>
      <c r="D26" s="16">
        <f>D27</f>
        <v>2551300</v>
      </c>
      <c r="E26" s="16">
        <f>E27</f>
        <v>2017574.74</v>
      </c>
      <c r="F26" s="16">
        <f>D26-E26</f>
        <v>533725.26</v>
      </c>
    </row>
    <row r="27" spans="1:6" ht="15" customHeight="1" thickBot="1">
      <c r="A27" s="50" t="s">
        <v>36</v>
      </c>
      <c r="B27" s="61" t="s">
        <v>11</v>
      </c>
      <c r="C27" s="1" t="s">
        <v>269</v>
      </c>
      <c r="D27" s="16">
        <f>D28</f>
        <v>2551300</v>
      </c>
      <c r="E27" s="16">
        <f>E28</f>
        <v>2017574.74</v>
      </c>
      <c r="F27" s="16">
        <f>D27-E27</f>
        <v>533725.26</v>
      </c>
    </row>
    <row r="28" spans="1:6" ht="27" customHeight="1" thickBot="1">
      <c r="A28" s="93" t="s">
        <v>30</v>
      </c>
      <c r="B28" s="61" t="s">
        <v>11</v>
      </c>
      <c r="C28" s="1" t="s">
        <v>270</v>
      </c>
      <c r="D28" s="16">
        <f>D29+D30</f>
        <v>2551300</v>
      </c>
      <c r="E28" s="16">
        <f>E29+E30</f>
        <v>2017574.74</v>
      </c>
      <c r="F28" s="16">
        <f>D28-E28</f>
        <v>533725.26</v>
      </c>
    </row>
    <row r="29" spans="1:6" ht="15" customHeight="1" thickBot="1">
      <c r="A29" s="50" t="s">
        <v>31</v>
      </c>
      <c r="B29" s="61" t="s">
        <v>11</v>
      </c>
      <c r="C29" s="1" t="s">
        <v>271</v>
      </c>
      <c r="D29" s="16">
        <v>1958100</v>
      </c>
      <c r="E29" s="17">
        <v>1564844.3</v>
      </c>
      <c r="F29" s="16">
        <f>D29-E29</f>
        <v>393255.69999999995</v>
      </c>
    </row>
    <row r="30" spans="1:6" ht="27" customHeight="1">
      <c r="A30" s="93" t="s">
        <v>33</v>
      </c>
      <c r="B30" s="88" t="s">
        <v>11</v>
      </c>
      <c r="C30" s="70" t="s">
        <v>272</v>
      </c>
      <c r="D30" s="71">
        <v>593200</v>
      </c>
      <c r="E30" s="72">
        <v>452730.44</v>
      </c>
      <c r="F30" s="71">
        <f aca="true" t="shared" si="2" ref="F30:F117">D30-E30</f>
        <v>140469.56</v>
      </c>
    </row>
    <row r="31" spans="1:6" ht="36.75" customHeight="1">
      <c r="A31" s="50" t="s">
        <v>261</v>
      </c>
      <c r="B31" s="90" t="s">
        <v>11</v>
      </c>
      <c r="C31" s="73" t="s">
        <v>273</v>
      </c>
      <c r="D31" s="16">
        <f>D32</f>
        <v>155200</v>
      </c>
      <c r="E31" s="16">
        <f>E32</f>
        <v>144981.68</v>
      </c>
      <c r="F31" s="16">
        <f aca="true" t="shared" si="3" ref="F31:F46">D31-E31</f>
        <v>10218.320000000007</v>
      </c>
    </row>
    <row r="32" spans="1:6" ht="27" customHeight="1">
      <c r="A32" s="50" t="s">
        <v>36</v>
      </c>
      <c r="B32" s="90" t="s">
        <v>11</v>
      </c>
      <c r="C32" s="73" t="s">
        <v>274</v>
      </c>
      <c r="D32" s="16">
        <f>D33+D36</f>
        <v>155200</v>
      </c>
      <c r="E32" s="16">
        <f>E33+E36</f>
        <v>144981.68</v>
      </c>
      <c r="F32" s="16">
        <f t="shared" si="3"/>
        <v>10218.320000000007</v>
      </c>
    </row>
    <row r="33" spans="1:6" ht="27" customHeight="1" thickBot="1">
      <c r="A33" s="93" t="s">
        <v>30</v>
      </c>
      <c r="B33" s="91" t="s">
        <v>11</v>
      </c>
      <c r="C33" s="1" t="s">
        <v>275</v>
      </c>
      <c r="D33" s="18">
        <f>D34+D35</f>
        <v>74600</v>
      </c>
      <c r="E33" s="18">
        <f>E34+E35</f>
        <v>64446.68</v>
      </c>
      <c r="F33" s="18">
        <f t="shared" si="3"/>
        <v>10153.32</v>
      </c>
    </row>
    <row r="34" spans="1:6" ht="27" customHeight="1" thickBot="1">
      <c r="A34" s="50" t="s">
        <v>32</v>
      </c>
      <c r="B34" s="61" t="s">
        <v>11</v>
      </c>
      <c r="C34" s="1" t="s">
        <v>276</v>
      </c>
      <c r="D34" s="16">
        <v>57300</v>
      </c>
      <c r="E34" s="18">
        <v>49591</v>
      </c>
      <c r="F34" s="16">
        <f t="shared" si="3"/>
        <v>7709</v>
      </c>
    </row>
    <row r="35" spans="1:6" ht="27" customHeight="1" thickBot="1">
      <c r="A35" s="93" t="s">
        <v>33</v>
      </c>
      <c r="B35" s="61" t="s">
        <v>11</v>
      </c>
      <c r="C35" s="1" t="s">
        <v>279</v>
      </c>
      <c r="D35" s="16">
        <v>17300</v>
      </c>
      <c r="E35" s="18">
        <v>14855.68</v>
      </c>
      <c r="F35" s="16">
        <f t="shared" si="3"/>
        <v>2444.3199999999997</v>
      </c>
    </row>
    <row r="36" spans="1:6" ht="27" customHeight="1" thickBot="1">
      <c r="A36" s="50" t="s">
        <v>277</v>
      </c>
      <c r="B36" s="61" t="s">
        <v>11</v>
      </c>
      <c r="C36" s="1" t="s">
        <v>280</v>
      </c>
      <c r="D36" s="16">
        <f>D37</f>
        <v>80600</v>
      </c>
      <c r="E36" s="18">
        <f>E37</f>
        <v>80535</v>
      </c>
      <c r="F36" s="16">
        <f t="shared" si="3"/>
        <v>65</v>
      </c>
    </row>
    <row r="37" spans="1:6" ht="27" customHeight="1" thickBot="1">
      <c r="A37" s="93" t="s">
        <v>278</v>
      </c>
      <c r="B37" s="61" t="s">
        <v>11</v>
      </c>
      <c r="C37" s="1" t="s">
        <v>281</v>
      </c>
      <c r="D37" s="16">
        <v>80600</v>
      </c>
      <c r="E37" s="18">
        <v>80535</v>
      </c>
      <c r="F37" s="16">
        <f t="shared" si="3"/>
        <v>65</v>
      </c>
    </row>
    <row r="38" spans="1:6" ht="35.25" customHeight="1" thickBot="1">
      <c r="A38" s="50" t="s">
        <v>286</v>
      </c>
      <c r="B38" s="61" t="s">
        <v>11</v>
      </c>
      <c r="C38" s="1" t="s">
        <v>282</v>
      </c>
      <c r="D38" s="16">
        <f>D39+D44</f>
        <v>164300</v>
      </c>
      <c r="E38" s="18">
        <f>E39+E44</f>
        <v>152703.02</v>
      </c>
      <c r="F38" s="16">
        <f t="shared" si="3"/>
        <v>11596.98000000001</v>
      </c>
    </row>
    <row r="39" spans="1:6" ht="15" customHeight="1" thickBot="1">
      <c r="A39" s="94" t="s">
        <v>36</v>
      </c>
      <c r="B39" s="61" t="s">
        <v>11</v>
      </c>
      <c r="C39" s="1" t="s">
        <v>283</v>
      </c>
      <c r="D39" s="16">
        <f>D40</f>
        <v>124300</v>
      </c>
      <c r="E39" s="18">
        <f>E40</f>
        <v>115586.01999999999</v>
      </c>
      <c r="F39" s="16">
        <f t="shared" si="3"/>
        <v>8713.98000000001</v>
      </c>
    </row>
    <row r="40" spans="1:6" ht="17.25" customHeight="1" thickBot="1">
      <c r="A40" s="94" t="s">
        <v>287</v>
      </c>
      <c r="B40" s="61" t="s">
        <v>11</v>
      </c>
      <c r="C40" s="1" t="s">
        <v>284</v>
      </c>
      <c r="D40" s="16">
        <f>D41+D42+D43</f>
        <v>124300</v>
      </c>
      <c r="E40" s="18">
        <f>E41+E42+E43</f>
        <v>115586.01999999999</v>
      </c>
      <c r="F40" s="16">
        <f t="shared" si="3"/>
        <v>8713.98000000001</v>
      </c>
    </row>
    <row r="41" spans="1:6" ht="17.25" customHeight="1" thickBot="1">
      <c r="A41" s="50" t="s">
        <v>38</v>
      </c>
      <c r="B41" s="61" t="s">
        <v>11</v>
      </c>
      <c r="C41" s="1" t="s">
        <v>434</v>
      </c>
      <c r="D41" s="16">
        <v>39800</v>
      </c>
      <c r="E41" s="18">
        <v>37333.28</v>
      </c>
      <c r="F41" s="16">
        <f>D41-E41</f>
        <v>2466.720000000001</v>
      </c>
    </row>
    <row r="42" spans="1:6" ht="26.25" customHeight="1" thickBot="1">
      <c r="A42" s="50" t="s">
        <v>41</v>
      </c>
      <c r="B42" s="61" t="s">
        <v>11</v>
      </c>
      <c r="C42" s="1" t="s">
        <v>442</v>
      </c>
      <c r="D42" s="16">
        <v>22900</v>
      </c>
      <c r="E42" s="18">
        <v>22802</v>
      </c>
      <c r="F42" s="16">
        <f>D42-E42</f>
        <v>98</v>
      </c>
    </row>
    <row r="43" spans="1:6" ht="18" customHeight="1">
      <c r="A43" s="50" t="s">
        <v>42</v>
      </c>
      <c r="B43" s="61" t="s">
        <v>11</v>
      </c>
      <c r="C43" s="1" t="s">
        <v>285</v>
      </c>
      <c r="D43" s="16">
        <v>61600</v>
      </c>
      <c r="E43" s="18">
        <v>55450.74</v>
      </c>
      <c r="F43" s="16">
        <f t="shared" si="3"/>
        <v>6149.260000000002</v>
      </c>
    </row>
    <row r="44" spans="1:6" ht="23.25" customHeight="1">
      <c r="A44" s="96" t="s">
        <v>44</v>
      </c>
      <c r="B44" s="86" t="s">
        <v>11</v>
      </c>
      <c r="C44" s="87" t="s">
        <v>445</v>
      </c>
      <c r="D44" s="16">
        <f>D45+D46</f>
        <v>40000</v>
      </c>
      <c r="E44" s="18">
        <f>E45+E46</f>
        <v>37117</v>
      </c>
      <c r="F44" s="16">
        <f t="shared" si="3"/>
        <v>2883</v>
      </c>
    </row>
    <row r="45" spans="1:6" ht="23.25" customHeight="1" thickBot="1">
      <c r="A45" s="96" t="s">
        <v>411</v>
      </c>
      <c r="B45" s="91" t="s">
        <v>11</v>
      </c>
      <c r="C45" s="87" t="s">
        <v>464</v>
      </c>
      <c r="D45" s="16">
        <v>32300</v>
      </c>
      <c r="E45" s="18">
        <v>29477</v>
      </c>
      <c r="F45" s="16">
        <f>D45-E45</f>
        <v>2823</v>
      </c>
    </row>
    <row r="46" spans="1:6" ht="25.5" customHeight="1" thickBot="1">
      <c r="A46" s="50" t="s">
        <v>45</v>
      </c>
      <c r="B46" s="61" t="s">
        <v>11</v>
      </c>
      <c r="C46" s="1" t="s">
        <v>443</v>
      </c>
      <c r="D46" s="16">
        <v>7700</v>
      </c>
      <c r="E46" s="18">
        <v>7640</v>
      </c>
      <c r="F46" s="16">
        <f t="shared" si="3"/>
        <v>60</v>
      </c>
    </row>
    <row r="47" spans="1:6" ht="33" customHeight="1" thickBot="1">
      <c r="A47" s="93" t="s">
        <v>289</v>
      </c>
      <c r="B47" s="61" t="s">
        <v>11</v>
      </c>
      <c r="C47" s="1" t="s">
        <v>288</v>
      </c>
      <c r="D47" s="16">
        <f>D48+D55</f>
        <v>515100</v>
      </c>
      <c r="E47" s="16">
        <f>E48+E55</f>
        <v>402487.85</v>
      </c>
      <c r="F47" s="16">
        <f t="shared" si="2"/>
        <v>112612.15000000002</v>
      </c>
    </row>
    <row r="48" spans="1:6" ht="15" customHeight="1" thickBot="1">
      <c r="A48" s="50" t="s">
        <v>36</v>
      </c>
      <c r="B48" s="61" t="s">
        <v>11</v>
      </c>
      <c r="C48" s="1" t="s">
        <v>290</v>
      </c>
      <c r="D48" s="16">
        <f>D49</f>
        <v>124600</v>
      </c>
      <c r="E48" s="17">
        <f>E49</f>
        <v>75566.38</v>
      </c>
      <c r="F48" s="16">
        <f t="shared" si="2"/>
        <v>49033.619999999995</v>
      </c>
    </row>
    <row r="49" spans="1:6" ht="15" customHeight="1" thickBot="1">
      <c r="A49" s="50" t="s">
        <v>37</v>
      </c>
      <c r="B49" s="61" t="s">
        <v>11</v>
      </c>
      <c r="C49" s="1" t="s">
        <v>291</v>
      </c>
      <c r="D49" s="16">
        <f>D50+D51+D52+D53+D54</f>
        <v>124600</v>
      </c>
      <c r="E49" s="17">
        <f>E50+E51+E52+E53+E54</f>
        <v>75566.38</v>
      </c>
      <c r="F49" s="56">
        <f>D49-E49</f>
        <v>49033.619999999995</v>
      </c>
    </row>
    <row r="50" spans="1:6" ht="15" customHeight="1">
      <c r="A50" s="50" t="s">
        <v>38</v>
      </c>
      <c r="B50" s="61" t="s">
        <v>11</v>
      </c>
      <c r="C50" s="1" t="s">
        <v>292</v>
      </c>
      <c r="D50" s="16">
        <v>1300</v>
      </c>
      <c r="E50" s="56">
        <v>1224.8</v>
      </c>
      <c r="F50" s="56">
        <f>D50-E50</f>
        <v>75.20000000000005</v>
      </c>
    </row>
    <row r="51" spans="1:6" ht="15" customHeight="1">
      <c r="A51" s="93" t="s">
        <v>39</v>
      </c>
      <c r="B51" s="107" t="s">
        <v>11</v>
      </c>
      <c r="C51" s="70" t="s">
        <v>294</v>
      </c>
      <c r="D51" s="108">
        <v>2200</v>
      </c>
      <c r="E51" s="72">
        <v>2107.3</v>
      </c>
      <c r="F51" s="108">
        <f t="shared" si="2"/>
        <v>92.69999999999982</v>
      </c>
    </row>
    <row r="52" spans="1:6" ht="15" customHeight="1">
      <c r="A52" s="50" t="s">
        <v>40</v>
      </c>
      <c r="B52" s="90" t="s">
        <v>11</v>
      </c>
      <c r="C52" s="73" t="s">
        <v>293</v>
      </c>
      <c r="D52" s="16">
        <v>79800</v>
      </c>
      <c r="E52" s="56">
        <v>33676.8</v>
      </c>
      <c r="F52" s="16">
        <f t="shared" si="2"/>
        <v>46123.2</v>
      </c>
    </row>
    <row r="53" spans="1:6" ht="27" customHeight="1" thickBot="1">
      <c r="A53" s="50" t="s">
        <v>41</v>
      </c>
      <c r="B53" s="90" t="s">
        <v>11</v>
      </c>
      <c r="C53" s="73" t="s">
        <v>295</v>
      </c>
      <c r="D53" s="16">
        <v>12000</v>
      </c>
      <c r="E53" s="56">
        <v>11910.98</v>
      </c>
      <c r="F53" s="16">
        <f t="shared" si="2"/>
        <v>89.02000000000044</v>
      </c>
    </row>
    <row r="54" spans="1:6" ht="27" customHeight="1">
      <c r="A54" s="94" t="s">
        <v>42</v>
      </c>
      <c r="B54" s="61" t="s">
        <v>11</v>
      </c>
      <c r="C54" s="1" t="s">
        <v>444</v>
      </c>
      <c r="D54" s="16">
        <v>29300</v>
      </c>
      <c r="E54" s="56">
        <v>26646.5</v>
      </c>
      <c r="F54" s="16">
        <f t="shared" si="2"/>
        <v>2653.5</v>
      </c>
    </row>
    <row r="55" spans="1:6" ht="24" customHeight="1">
      <c r="A55" s="96" t="s">
        <v>44</v>
      </c>
      <c r="B55" s="86" t="s">
        <v>11</v>
      </c>
      <c r="C55" s="87" t="s">
        <v>296</v>
      </c>
      <c r="D55" s="56">
        <f>D57+D56</f>
        <v>390500</v>
      </c>
      <c r="E55" s="56">
        <f>E56+E57</f>
        <v>326921.47</v>
      </c>
      <c r="F55" s="56">
        <v>1149.9</v>
      </c>
    </row>
    <row r="56" spans="1:6" ht="24" customHeight="1">
      <c r="A56" s="96" t="s">
        <v>411</v>
      </c>
      <c r="B56" s="90" t="s">
        <v>11</v>
      </c>
      <c r="C56" s="87" t="s">
        <v>435</v>
      </c>
      <c r="D56" s="16">
        <v>1300</v>
      </c>
      <c r="E56" s="56">
        <v>900</v>
      </c>
      <c r="F56" s="56">
        <f>D56-E56</f>
        <v>400</v>
      </c>
    </row>
    <row r="57" spans="1:6" ht="25.5" customHeight="1">
      <c r="A57" s="50" t="s">
        <v>45</v>
      </c>
      <c r="B57" s="90" t="s">
        <v>11</v>
      </c>
      <c r="C57" s="73" t="s">
        <v>297</v>
      </c>
      <c r="D57" s="16">
        <v>389200</v>
      </c>
      <c r="E57" s="56">
        <v>326021.47</v>
      </c>
      <c r="F57" s="56">
        <f t="shared" si="2"/>
        <v>63178.53000000003</v>
      </c>
    </row>
    <row r="58" spans="1:6" ht="34.5" customHeight="1">
      <c r="A58" s="93" t="s">
        <v>46</v>
      </c>
      <c r="B58" s="107" t="s">
        <v>11</v>
      </c>
      <c r="C58" s="70" t="s">
        <v>298</v>
      </c>
      <c r="D58" s="108">
        <f>D59</f>
        <v>1200</v>
      </c>
      <c r="E58" s="108">
        <f>E59</f>
        <v>992</v>
      </c>
      <c r="F58" s="72">
        <f t="shared" si="2"/>
        <v>208</v>
      </c>
    </row>
    <row r="59" spans="1:6" ht="25.5" customHeight="1">
      <c r="A59" s="50" t="s">
        <v>36</v>
      </c>
      <c r="B59" s="90" t="s">
        <v>11</v>
      </c>
      <c r="C59" s="73" t="s">
        <v>299</v>
      </c>
      <c r="D59" s="16">
        <f>D60</f>
        <v>1200</v>
      </c>
      <c r="E59" s="16">
        <f>E60</f>
        <v>992</v>
      </c>
      <c r="F59" s="56">
        <f t="shared" si="2"/>
        <v>208</v>
      </c>
    </row>
    <row r="60" spans="1:6" ht="25.5" customHeight="1" thickBot="1">
      <c r="A60" s="50" t="s">
        <v>43</v>
      </c>
      <c r="B60" s="90" t="s">
        <v>11</v>
      </c>
      <c r="C60" s="73" t="s">
        <v>300</v>
      </c>
      <c r="D60" s="18">
        <v>1200</v>
      </c>
      <c r="E60" s="18">
        <v>992</v>
      </c>
      <c r="F60" s="17">
        <f>D60-E60</f>
        <v>208</v>
      </c>
    </row>
    <row r="61" spans="1:6" ht="25.5" customHeight="1" thickBot="1">
      <c r="A61" s="143" t="s">
        <v>302</v>
      </c>
      <c r="B61" s="61" t="s">
        <v>11</v>
      </c>
      <c r="C61" s="1" t="s">
        <v>301</v>
      </c>
      <c r="D61" s="16">
        <f>D62</f>
        <v>34100</v>
      </c>
      <c r="E61" s="16">
        <f>E62</f>
        <v>33962</v>
      </c>
      <c r="F61" s="56">
        <f t="shared" si="2"/>
        <v>138</v>
      </c>
    </row>
    <row r="62" spans="1:6" ht="15" customHeight="1" thickBot="1">
      <c r="A62" s="50" t="s">
        <v>36</v>
      </c>
      <c r="B62" s="61" t="s">
        <v>11</v>
      </c>
      <c r="C62" s="1" t="s">
        <v>303</v>
      </c>
      <c r="D62" s="16">
        <f>D63</f>
        <v>34100</v>
      </c>
      <c r="E62" s="16">
        <f>E63</f>
        <v>33962</v>
      </c>
      <c r="F62" s="56">
        <f t="shared" si="2"/>
        <v>138</v>
      </c>
    </row>
    <row r="63" spans="1:6" ht="15" customHeight="1" thickBot="1">
      <c r="A63" s="93" t="s">
        <v>43</v>
      </c>
      <c r="B63" s="61" t="s">
        <v>11</v>
      </c>
      <c r="C63" s="1" t="s">
        <v>304</v>
      </c>
      <c r="D63" s="16">
        <v>34100</v>
      </c>
      <c r="E63" s="17">
        <v>33962</v>
      </c>
      <c r="F63" s="56">
        <f t="shared" si="2"/>
        <v>138</v>
      </c>
    </row>
    <row r="64" spans="1:6" ht="15" customHeight="1">
      <c r="A64" s="95" t="s">
        <v>47</v>
      </c>
      <c r="B64" s="88" t="s">
        <v>11</v>
      </c>
      <c r="C64" s="70" t="s">
        <v>176</v>
      </c>
      <c r="D64" s="71">
        <f>D65+D70</f>
        <v>126300</v>
      </c>
      <c r="E64" s="71">
        <f>E65+E70</f>
        <v>126300</v>
      </c>
      <c r="F64" s="84">
        <f t="shared" si="2"/>
        <v>0</v>
      </c>
    </row>
    <row r="65" spans="1:6" ht="113.25" customHeight="1">
      <c r="A65" s="50" t="s">
        <v>174</v>
      </c>
      <c r="B65" s="90" t="s">
        <v>11</v>
      </c>
      <c r="C65" s="73" t="s">
        <v>175</v>
      </c>
      <c r="D65" s="16">
        <f>D66</f>
        <v>200</v>
      </c>
      <c r="E65" s="16">
        <f>E66</f>
        <v>200</v>
      </c>
      <c r="F65" s="56">
        <f t="shared" si="2"/>
        <v>0</v>
      </c>
    </row>
    <row r="66" spans="1:6" ht="276" customHeight="1">
      <c r="A66" s="109" t="s">
        <v>305</v>
      </c>
      <c r="B66" s="90" t="s">
        <v>11</v>
      </c>
      <c r="C66" s="73" t="s">
        <v>173</v>
      </c>
      <c r="D66" s="16">
        <f aca="true" t="shared" si="4" ref="D66:E68">D67</f>
        <v>200</v>
      </c>
      <c r="E66" s="16">
        <f t="shared" si="4"/>
        <v>200</v>
      </c>
      <c r="F66" s="56">
        <f t="shared" si="2"/>
        <v>0</v>
      </c>
    </row>
    <row r="67" spans="1:6" ht="35.25" customHeight="1" thickBot="1">
      <c r="A67" s="94" t="s">
        <v>289</v>
      </c>
      <c r="B67" s="91" t="s">
        <v>11</v>
      </c>
      <c r="C67" s="1" t="s">
        <v>306</v>
      </c>
      <c r="D67" s="18">
        <f t="shared" si="4"/>
        <v>200</v>
      </c>
      <c r="E67" s="18">
        <f t="shared" si="4"/>
        <v>200</v>
      </c>
      <c r="F67" s="17">
        <f t="shared" si="2"/>
        <v>0</v>
      </c>
    </row>
    <row r="68" spans="1:6" ht="15" customHeight="1" thickBot="1">
      <c r="A68" s="93" t="s">
        <v>44</v>
      </c>
      <c r="B68" s="61" t="s">
        <v>11</v>
      </c>
      <c r="C68" s="1" t="s">
        <v>307</v>
      </c>
      <c r="D68" s="16">
        <f t="shared" si="4"/>
        <v>200</v>
      </c>
      <c r="E68" s="16">
        <f t="shared" si="4"/>
        <v>200</v>
      </c>
      <c r="F68" s="56">
        <f t="shared" si="2"/>
        <v>0</v>
      </c>
    </row>
    <row r="69" spans="1:6" ht="24" customHeight="1" thickBot="1">
      <c r="A69" s="50" t="s">
        <v>45</v>
      </c>
      <c r="B69" s="61" t="s">
        <v>11</v>
      </c>
      <c r="C69" s="1" t="s">
        <v>308</v>
      </c>
      <c r="D69" s="16">
        <v>200</v>
      </c>
      <c r="E69" s="17">
        <v>200</v>
      </c>
      <c r="F69" s="56">
        <f t="shared" si="2"/>
        <v>0</v>
      </c>
    </row>
    <row r="70" spans="1:6" ht="138.75" customHeight="1" thickBot="1">
      <c r="A70" s="50" t="s">
        <v>147</v>
      </c>
      <c r="B70" s="61" t="s">
        <v>11</v>
      </c>
      <c r="C70" s="1" t="s">
        <v>148</v>
      </c>
      <c r="D70" s="16">
        <f aca="true" t="shared" si="5" ref="D70:E73">D71</f>
        <v>126100</v>
      </c>
      <c r="E70" s="16">
        <f t="shared" si="5"/>
        <v>126100</v>
      </c>
      <c r="F70" s="56">
        <f t="shared" si="2"/>
        <v>0</v>
      </c>
    </row>
    <row r="71" spans="1:6" ht="23.25" customHeight="1" thickBot="1">
      <c r="A71" s="93" t="s">
        <v>59</v>
      </c>
      <c r="B71" s="61" t="s">
        <v>11</v>
      </c>
      <c r="C71" s="1" t="s">
        <v>309</v>
      </c>
      <c r="D71" s="16">
        <f t="shared" si="5"/>
        <v>126100</v>
      </c>
      <c r="E71" s="16">
        <f t="shared" si="5"/>
        <v>126100</v>
      </c>
      <c r="F71" s="56">
        <f t="shared" si="2"/>
        <v>0</v>
      </c>
    </row>
    <row r="72" spans="1:6" ht="15" customHeight="1" thickBot="1">
      <c r="A72" s="50" t="s">
        <v>36</v>
      </c>
      <c r="B72" s="61"/>
      <c r="C72" s="1" t="s">
        <v>310</v>
      </c>
      <c r="D72" s="16">
        <f t="shared" si="5"/>
        <v>126100</v>
      </c>
      <c r="E72" s="16">
        <f t="shared" si="5"/>
        <v>126100</v>
      </c>
      <c r="F72" s="56">
        <f t="shared" si="2"/>
        <v>0</v>
      </c>
    </row>
    <row r="73" spans="1:6" ht="24" customHeight="1">
      <c r="A73" s="93" t="s">
        <v>60</v>
      </c>
      <c r="B73" s="88" t="s">
        <v>11</v>
      </c>
      <c r="C73" s="1" t="s">
        <v>311</v>
      </c>
      <c r="D73" s="16">
        <f t="shared" si="5"/>
        <v>126100</v>
      </c>
      <c r="E73" s="16">
        <f t="shared" si="5"/>
        <v>126100</v>
      </c>
      <c r="F73" s="56">
        <f t="shared" si="2"/>
        <v>0</v>
      </c>
    </row>
    <row r="74" spans="1:6" ht="33" customHeight="1">
      <c r="A74" s="50" t="s">
        <v>61</v>
      </c>
      <c r="B74" s="90" t="s">
        <v>11</v>
      </c>
      <c r="C74" s="87" t="s">
        <v>312</v>
      </c>
      <c r="D74" s="16">
        <v>126100</v>
      </c>
      <c r="E74" s="56">
        <v>126100</v>
      </c>
      <c r="F74" s="56">
        <f t="shared" si="2"/>
        <v>0</v>
      </c>
    </row>
    <row r="75" spans="1:6" ht="21.75" customHeight="1">
      <c r="A75" s="116" t="s">
        <v>314</v>
      </c>
      <c r="B75" s="90" t="s">
        <v>11</v>
      </c>
      <c r="C75" s="1" t="s">
        <v>313</v>
      </c>
      <c r="D75" s="16">
        <f>D76+D80</f>
        <v>306800</v>
      </c>
      <c r="E75" s="56">
        <f>E76+E80</f>
        <v>306800</v>
      </c>
      <c r="F75" s="56">
        <f>D75-E75</f>
        <v>0</v>
      </c>
    </row>
    <row r="76" spans="1:6" ht="25.5" customHeight="1">
      <c r="A76" s="116" t="s">
        <v>315</v>
      </c>
      <c r="B76" s="90" t="s">
        <v>11</v>
      </c>
      <c r="C76" s="1" t="s">
        <v>316</v>
      </c>
      <c r="D76" s="16">
        <f aca="true" t="shared" si="6" ref="D76:E78">D77</f>
        <v>153400</v>
      </c>
      <c r="E76" s="56">
        <f t="shared" si="6"/>
        <v>153400</v>
      </c>
      <c r="F76" s="56">
        <f>D76-E76</f>
        <v>0</v>
      </c>
    </row>
    <row r="77" spans="1:6" ht="21" customHeight="1">
      <c r="A77" s="50" t="s">
        <v>317</v>
      </c>
      <c r="B77" s="90" t="s">
        <v>11</v>
      </c>
      <c r="C77" s="1" t="s">
        <v>318</v>
      </c>
      <c r="D77" s="16">
        <f t="shared" si="6"/>
        <v>153400</v>
      </c>
      <c r="E77" s="56">
        <f t="shared" si="6"/>
        <v>153400</v>
      </c>
      <c r="F77" s="56">
        <f>D77-E77</f>
        <v>0</v>
      </c>
    </row>
    <row r="78" spans="1:6" ht="18" customHeight="1">
      <c r="A78" s="50" t="s">
        <v>36</v>
      </c>
      <c r="B78" s="90" t="s">
        <v>11</v>
      </c>
      <c r="C78" s="1" t="s">
        <v>319</v>
      </c>
      <c r="D78" s="16">
        <f t="shared" si="6"/>
        <v>153400</v>
      </c>
      <c r="E78" s="56">
        <f t="shared" si="6"/>
        <v>153400</v>
      </c>
      <c r="F78" s="56">
        <f>D79-E79</f>
        <v>0</v>
      </c>
    </row>
    <row r="79" spans="1:6" ht="16.5" customHeight="1">
      <c r="A79" s="50" t="s">
        <v>43</v>
      </c>
      <c r="B79" s="90" t="s">
        <v>11</v>
      </c>
      <c r="C79" s="1" t="s">
        <v>320</v>
      </c>
      <c r="D79" s="16">
        <v>153400</v>
      </c>
      <c r="E79" s="56">
        <v>153400</v>
      </c>
      <c r="F79" s="56">
        <f>D79-E79</f>
        <v>0</v>
      </c>
    </row>
    <row r="80" spans="1:6" ht="33.75" customHeight="1">
      <c r="A80" s="116" t="s">
        <v>321</v>
      </c>
      <c r="B80" s="90" t="s">
        <v>11</v>
      </c>
      <c r="C80" s="1" t="s">
        <v>322</v>
      </c>
      <c r="D80" s="16">
        <f aca="true" t="shared" si="7" ref="D80:E82">D81</f>
        <v>153400</v>
      </c>
      <c r="E80" s="56">
        <f t="shared" si="7"/>
        <v>153400</v>
      </c>
      <c r="F80" s="56">
        <f>D80-E80</f>
        <v>0</v>
      </c>
    </row>
    <row r="81" spans="1:6" ht="16.5" customHeight="1">
      <c r="A81" s="50" t="s">
        <v>317</v>
      </c>
      <c r="B81" s="90" t="s">
        <v>11</v>
      </c>
      <c r="C81" s="1" t="s">
        <v>323</v>
      </c>
      <c r="D81" s="16">
        <f t="shared" si="7"/>
        <v>153400</v>
      </c>
      <c r="E81" s="56">
        <f t="shared" si="7"/>
        <v>153400</v>
      </c>
      <c r="F81" s="56">
        <f>D81-E81</f>
        <v>0</v>
      </c>
    </row>
    <row r="82" spans="1:6" ht="16.5" customHeight="1">
      <c r="A82" s="50" t="s">
        <v>36</v>
      </c>
      <c r="B82" s="90" t="s">
        <v>11</v>
      </c>
      <c r="C82" s="1" t="s">
        <v>324</v>
      </c>
      <c r="D82" s="16">
        <f t="shared" si="7"/>
        <v>153400</v>
      </c>
      <c r="E82" s="56">
        <f t="shared" si="7"/>
        <v>153400</v>
      </c>
      <c r="F82" s="56">
        <f>D82-E82</f>
        <v>0</v>
      </c>
    </row>
    <row r="83" spans="1:6" ht="16.5" customHeight="1">
      <c r="A83" s="50" t="s">
        <v>43</v>
      </c>
      <c r="B83" s="90" t="s">
        <v>11</v>
      </c>
      <c r="C83" s="1" t="s">
        <v>325</v>
      </c>
      <c r="D83" s="16">
        <v>153400</v>
      </c>
      <c r="E83" s="56">
        <v>153400</v>
      </c>
      <c r="F83" s="56">
        <f>D83-E83</f>
        <v>0</v>
      </c>
    </row>
    <row r="84" spans="1:6" ht="20.25" customHeight="1">
      <c r="A84" s="50" t="s">
        <v>149</v>
      </c>
      <c r="B84" s="90" t="s">
        <v>11</v>
      </c>
      <c r="C84" s="87" t="s">
        <v>151</v>
      </c>
      <c r="D84" s="56">
        <f>D85</f>
        <v>19500</v>
      </c>
      <c r="E84" s="56">
        <f>E85</f>
        <v>0</v>
      </c>
      <c r="F84" s="56">
        <f t="shared" si="2"/>
        <v>19500</v>
      </c>
    </row>
    <row r="85" spans="1:6" ht="15" customHeight="1">
      <c r="A85" s="50" t="s">
        <v>149</v>
      </c>
      <c r="B85" s="90" t="s">
        <v>11</v>
      </c>
      <c r="C85" s="87" t="s">
        <v>152</v>
      </c>
      <c r="D85" s="56">
        <f>D86</f>
        <v>19500</v>
      </c>
      <c r="E85" s="56">
        <f>E86</f>
        <v>0</v>
      </c>
      <c r="F85" s="56">
        <f t="shared" si="2"/>
        <v>19500</v>
      </c>
    </row>
    <row r="86" spans="1:6" ht="24" customHeight="1">
      <c r="A86" s="50" t="s">
        <v>150</v>
      </c>
      <c r="B86" s="90" t="s">
        <v>11</v>
      </c>
      <c r="C86" s="73" t="s">
        <v>153</v>
      </c>
      <c r="D86" s="16">
        <f>D87</f>
        <v>19500</v>
      </c>
      <c r="E86" s="56">
        <v>0</v>
      </c>
      <c r="F86" s="56">
        <f t="shared" si="2"/>
        <v>19500</v>
      </c>
    </row>
    <row r="87" spans="1:6" ht="15" customHeight="1">
      <c r="A87" s="50" t="s">
        <v>329</v>
      </c>
      <c r="B87" s="90" t="s">
        <v>11</v>
      </c>
      <c r="C87" s="73" t="s">
        <v>326</v>
      </c>
      <c r="D87" s="16">
        <f>D88</f>
        <v>19500</v>
      </c>
      <c r="E87" s="16">
        <f>E88</f>
        <v>0</v>
      </c>
      <c r="F87" s="56">
        <f t="shared" si="2"/>
        <v>19500</v>
      </c>
    </row>
    <row r="88" spans="1:6" ht="15" customHeight="1" thickBot="1">
      <c r="A88" s="93" t="s">
        <v>36</v>
      </c>
      <c r="B88" s="91" t="s">
        <v>11</v>
      </c>
      <c r="C88" s="1" t="s">
        <v>327</v>
      </c>
      <c r="D88" s="18">
        <f>D89</f>
        <v>19500</v>
      </c>
      <c r="E88" s="18">
        <f>E89</f>
        <v>0</v>
      </c>
      <c r="F88" s="17">
        <f t="shared" si="2"/>
        <v>19500</v>
      </c>
    </row>
    <row r="89" spans="1:6" ht="15" customHeight="1">
      <c r="A89" s="50" t="s">
        <v>43</v>
      </c>
      <c r="B89" s="61" t="s">
        <v>11</v>
      </c>
      <c r="C89" s="1" t="s">
        <v>328</v>
      </c>
      <c r="D89" s="16">
        <v>19500</v>
      </c>
      <c r="E89" s="16">
        <v>0</v>
      </c>
      <c r="F89" s="56">
        <f t="shared" si="2"/>
        <v>19500</v>
      </c>
    </row>
    <row r="90" spans="1:6" ht="21" customHeight="1">
      <c r="A90" s="136" t="s">
        <v>452</v>
      </c>
      <c r="B90" s="86" t="s">
        <v>11</v>
      </c>
      <c r="C90" s="1" t="s">
        <v>465</v>
      </c>
      <c r="D90" s="16">
        <f>D91+D95</f>
        <v>41700</v>
      </c>
      <c r="E90" s="16">
        <f>E91+E95</f>
        <v>41641.86</v>
      </c>
      <c r="F90" s="56">
        <f>D90-E90</f>
        <v>58.13999999999942</v>
      </c>
    </row>
    <row r="91" spans="1:6" s="135" customFormat="1" ht="15" customHeight="1">
      <c r="A91" s="50" t="s">
        <v>149</v>
      </c>
      <c r="B91" s="90" t="s">
        <v>11</v>
      </c>
      <c r="C91" s="87" t="s">
        <v>450</v>
      </c>
      <c r="D91" s="16">
        <f>D92</f>
        <v>5500</v>
      </c>
      <c r="E91" s="16">
        <f>E92</f>
        <v>5500</v>
      </c>
      <c r="F91" s="56">
        <f>D91-E91</f>
        <v>0</v>
      </c>
    </row>
    <row r="92" spans="1:6" ht="21.75" customHeight="1" thickBot="1">
      <c r="A92" s="50" t="s">
        <v>150</v>
      </c>
      <c r="B92" s="91" t="s">
        <v>11</v>
      </c>
      <c r="C92" s="1" t="s">
        <v>451</v>
      </c>
      <c r="D92" s="18">
        <f>D93</f>
        <v>5500</v>
      </c>
      <c r="E92" s="18">
        <f>E93</f>
        <v>5500</v>
      </c>
      <c r="F92" s="56">
        <f aca="true" t="shared" si="8" ref="F92:F99">D92-E92</f>
        <v>0</v>
      </c>
    </row>
    <row r="93" spans="1:6" ht="15" customHeight="1" thickBot="1">
      <c r="A93" s="50" t="s">
        <v>36</v>
      </c>
      <c r="B93" s="61" t="s">
        <v>11</v>
      </c>
      <c r="C93" s="1" t="s">
        <v>446</v>
      </c>
      <c r="D93" s="16">
        <v>5500</v>
      </c>
      <c r="E93" s="16">
        <f>E94</f>
        <v>5500</v>
      </c>
      <c r="F93" s="56">
        <f t="shared" si="8"/>
        <v>0</v>
      </c>
    </row>
    <row r="94" spans="1:6" ht="15" customHeight="1" thickBot="1">
      <c r="A94" s="50" t="s">
        <v>43</v>
      </c>
      <c r="B94" s="61" t="s">
        <v>11</v>
      </c>
      <c r="C94" s="1" t="s">
        <v>447</v>
      </c>
      <c r="D94" s="16">
        <v>5500</v>
      </c>
      <c r="E94" s="16">
        <v>5500</v>
      </c>
      <c r="F94" s="56">
        <f t="shared" si="8"/>
        <v>0</v>
      </c>
    </row>
    <row r="95" spans="1:6" ht="60.75" customHeight="1" thickBot="1">
      <c r="A95" s="139" t="s">
        <v>456</v>
      </c>
      <c r="B95" s="137" t="s">
        <v>11</v>
      </c>
      <c r="C95" s="1" t="s">
        <v>455</v>
      </c>
      <c r="D95" s="16">
        <f aca="true" t="shared" si="9" ref="D95:E98">D96</f>
        <v>36200</v>
      </c>
      <c r="E95" s="16">
        <f t="shared" si="9"/>
        <v>36141.86</v>
      </c>
      <c r="F95" s="56">
        <f t="shared" si="8"/>
        <v>58.13999999999942</v>
      </c>
    </row>
    <row r="96" spans="1:6" ht="27" customHeight="1" thickBot="1">
      <c r="A96" s="140" t="s">
        <v>457</v>
      </c>
      <c r="B96" s="138" t="s">
        <v>11</v>
      </c>
      <c r="C96" s="1" t="s">
        <v>454</v>
      </c>
      <c r="D96" s="16">
        <f t="shared" si="9"/>
        <v>36200</v>
      </c>
      <c r="E96" s="16">
        <f t="shared" si="9"/>
        <v>36141.86</v>
      </c>
      <c r="F96" s="56">
        <f t="shared" si="8"/>
        <v>58.13999999999942</v>
      </c>
    </row>
    <row r="97" spans="1:6" ht="25.5" customHeight="1" thickBot="1">
      <c r="A97" s="141" t="s">
        <v>302</v>
      </c>
      <c r="B97" s="138" t="s">
        <v>11</v>
      </c>
      <c r="C97" s="1" t="s">
        <v>453</v>
      </c>
      <c r="D97" s="16">
        <f t="shared" si="9"/>
        <v>36200</v>
      </c>
      <c r="E97" s="16">
        <f t="shared" si="9"/>
        <v>36141.86</v>
      </c>
      <c r="F97" s="56">
        <f t="shared" si="8"/>
        <v>58.13999999999942</v>
      </c>
    </row>
    <row r="98" spans="1:6" ht="15" customHeight="1" thickBot="1">
      <c r="A98" s="50" t="s">
        <v>36</v>
      </c>
      <c r="B98" s="61" t="s">
        <v>11</v>
      </c>
      <c r="C98" s="1" t="s">
        <v>448</v>
      </c>
      <c r="D98" s="16">
        <f t="shared" si="9"/>
        <v>36200</v>
      </c>
      <c r="E98" s="16">
        <f t="shared" si="9"/>
        <v>36141.86</v>
      </c>
      <c r="F98" s="56">
        <f t="shared" si="8"/>
        <v>58.13999999999942</v>
      </c>
    </row>
    <row r="99" spans="1:6" ht="15" customHeight="1" thickBot="1">
      <c r="A99" s="50" t="s">
        <v>43</v>
      </c>
      <c r="B99" s="61" t="s">
        <v>11</v>
      </c>
      <c r="C99" s="1" t="s">
        <v>449</v>
      </c>
      <c r="D99" s="16">
        <v>36200</v>
      </c>
      <c r="E99" s="16">
        <v>36141.86</v>
      </c>
      <c r="F99" s="56">
        <f t="shared" si="8"/>
        <v>58.13999999999942</v>
      </c>
    </row>
    <row r="100" spans="1:6" ht="15" customHeight="1" thickBot="1">
      <c r="A100" s="93" t="s">
        <v>48</v>
      </c>
      <c r="B100" s="61" t="s">
        <v>11</v>
      </c>
      <c r="C100" s="1" t="s">
        <v>68</v>
      </c>
      <c r="D100" s="16">
        <f>D101</f>
        <v>139300</v>
      </c>
      <c r="E100" s="16">
        <f>E101</f>
        <v>106467.84</v>
      </c>
      <c r="F100" s="56">
        <f t="shared" si="2"/>
        <v>32832.16</v>
      </c>
    </row>
    <row r="101" spans="1:6" ht="25.5" customHeight="1" thickBot="1">
      <c r="A101" s="50" t="s">
        <v>49</v>
      </c>
      <c r="B101" s="61" t="s">
        <v>11</v>
      </c>
      <c r="C101" s="1" t="s">
        <v>67</v>
      </c>
      <c r="D101" s="16">
        <f>D103</f>
        <v>139300</v>
      </c>
      <c r="E101" s="16">
        <f>E102</f>
        <v>106467.84</v>
      </c>
      <c r="F101" s="56">
        <f t="shared" si="2"/>
        <v>32832.16</v>
      </c>
    </row>
    <row r="102" spans="1:6" ht="27" customHeight="1" thickBot="1">
      <c r="A102" s="93" t="s">
        <v>188</v>
      </c>
      <c r="B102" s="61" t="s">
        <v>11</v>
      </c>
      <c r="C102" s="1" t="s">
        <v>189</v>
      </c>
      <c r="D102" s="16">
        <f>D103</f>
        <v>139300</v>
      </c>
      <c r="E102" s="16">
        <f>E103</f>
        <v>106467.84</v>
      </c>
      <c r="F102" s="56">
        <f t="shared" si="2"/>
        <v>32832.16</v>
      </c>
    </row>
    <row r="103" spans="1:6" ht="55.5" customHeight="1" thickBot="1">
      <c r="A103" s="50" t="s">
        <v>50</v>
      </c>
      <c r="B103" s="61" t="s">
        <v>11</v>
      </c>
      <c r="C103" s="1" t="s">
        <v>69</v>
      </c>
      <c r="D103" s="16">
        <f>D104</f>
        <v>139300</v>
      </c>
      <c r="E103" s="16">
        <f>E104+E110</f>
        <v>106467.84</v>
      </c>
      <c r="F103" s="56">
        <f t="shared" si="2"/>
        <v>32832.16</v>
      </c>
    </row>
    <row r="104" spans="1:6" ht="26.25" customHeight="1" thickBot="1">
      <c r="A104" s="93" t="s">
        <v>267</v>
      </c>
      <c r="B104" s="61" t="s">
        <v>11</v>
      </c>
      <c r="C104" s="1" t="s">
        <v>330</v>
      </c>
      <c r="D104" s="16">
        <f>D105+D110</f>
        <v>139300</v>
      </c>
      <c r="E104" s="16">
        <f>E105</f>
        <v>106467.84</v>
      </c>
      <c r="F104" s="56">
        <f t="shared" si="2"/>
        <v>32832.16</v>
      </c>
    </row>
    <row r="105" spans="1:6" ht="15" customHeight="1" thickBot="1">
      <c r="A105" s="50" t="s">
        <v>36</v>
      </c>
      <c r="B105" s="61" t="s">
        <v>11</v>
      </c>
      <c r="C105" s="1" t="s">
        <v>331</v>
      </c>
      <c r="D105" s="16">
        <f>D106</f>
        <v>130500</v>
      </c>
      <c r="E105" s="16">
        <f>E106</f>
        <v>106467.84</v>
      </c>
      <c r="F105" s="56">
        <f t="shared" si="2"/>
        <v>24032.160000000003</v>
      </c>
    </row>
    <row r="106" spans="1:6" ht="26.25" customHeight="1" thickBot="1">
      <c r="A106" s="93" t="s">
        <v>30</v>
      </c>
      <c r="B106" s="61" t="s">
        <v>11</v>
      </c>
      <c r="C106" s="1" t="s">
        <v>332</v>
      </c>
      <c r="D106" s="16">
        <f>D107+D108</f>
        <v>130500</v>
      </c>
      <c r="E106" s="16">
        <f>E107+E108</f>
        <v>106467.84</v>
      </c>
      <c r="F106" s="56">
        <f t="shared" si="2"/>
        <v>24032.160000000003</v>
      </c>
    </row>
    <row r="107" spans="1:6" ht="22.5" customHeight="1" thickBot="1">
      <c r="A107" s="50" t="s">
        <v>31</v>
      </c>
      <c r="B107" s="61" t="s">
        <v>11</v>
      </c>
      <c r="C107" s="1" t="s">
        <v>333</v>
      </c>
      <c r="D107" s="16">
        <v>100200</v>
      </c>
      <c r="E107" s="17">
        <v>83395</v>
      </c>
      <c r="F107" s="56">
        <f t="shared" si="2"/>
        <v>16805</v>
      </c>
    </row>
    <row r="108" spans="1:6" ht="28.5" customHeight="1" thickBot="1">
      <c r="A108" s="93" t="s">
        <v>33</v>
      </c>
      <c r="B108" s="61" t="s">
        <v>11</v>
      </c>
      <c r="C108" s="1" t="s">
        <v>334</v>
      </c>
      <c r="D108" s="16">
        <v>30300</v>
      </c>
      <c r="E108" s="17">
        <v>23072.84</v>
      </c>
      <c r="F108" s="56">
        <f t="shared" si="2"/>
        <v>7227.16</v>
      </c>
    </row>
    <row r="109" spans="1:6" ht="39" customHeight="1" thickBot="1">
      <c r="A109" s="50" t="s">
        <v>289</v>
      </c>
      <c r="B109" s="61" t="s">
        <v>11</v>
      </c>
      <c r="C109" s="1" t="s">
        <v>337</v>
      </c>
      <c r="D109" s="16">
        <f>D110</f>
        <v>8800</v>
      </c>
      <c r="E109" s="18">
        <f>E110</f>
        <v>0</v>
      </c>
      <c r="F109" s="56">
        <f>D109-E109</f>
        <v>8800</v>
      </c>
    </row>
    <row r="110" spans="1:6" ht="25.5" customHeight="1" thickBot="1">
      <c r="A110" s="93" t="s">
        <v>44</v>
      </c>
      <c r="B110" s="61" t="s">
        <v>11</v>
      </c>
      <c r="C110" s="1" t="s">
        <v>335</v>
      </c>
      <c r="D110" s="16">
        <f>D111</f>
        <v>8800</v>
      </c>
      <c r="E110" s="16">
        <f>E111</f>
        <v>0</v>
      </c>
      <c r="F110" s="56">
        <f t="shared" si="2"/>
        <v>8800</v>
      </c>
    </row>
    <row r="111" spans="1:6" ht="24.75" customHeight="1" thickBot="1">
      <c r="A111" s="50" t="s">
        <v>45</v>
      </c>
      <c r="B111" s="61" t="s">
        <v>11</v>
      </c>
      <c r="C111" s="1" t="s">
        <v>336</v>
      </c>
      <c r="D111" s="16">
        <v>8800</v>
      </c>
      <c r="E111" s="17">
        <v>0</v>
      </c>
      <c r="F111" s="56">
        <f t="shared" si="2"/>
        <v>8800</v>
      </c>
    </row>
    <row r="112" spans="1:6" ht="33.75" customHeight="1" thickBot="1">
      <c r="A112" s="93" t="s">
        <v>51</v>
      </c>
      <c r="B112" s="61" t="s">
        <v>11</v>
      </c>
      <c r="C112" s="1" t="s">
        <v>70</v>
      </c>
      <c r="D112" s="16">
        <f>D113</f>
        <v>163000</v>
      </c>
      <c r="E112" s="16">
        <f>E113</f>
        <v>162881.43</v>
      </c>
      <c r="F112" s="56">
        <f t="shared" si="2"/>
        <v>118.57000000000698</v>
      </c>
    </row>
    <row r="113" spans="1:6" ht="51.75" customHeight="1" thickBot="1">
      <c r="A113" s="50" t="s">
        <v>52</v>
      </c>
      <c r="B113" s="61" t="s">
        <v>11</v>
      </c>
      <c r="C113" s="1" t="s">
        <v>71</v>
      </c>
      <c r="D113" s="16">
        <f>D114+D120</f>
        <v>163000</v>
      </c>
      <c r="E113" s="16">
        <f>E114+E120</f>
        <v>162881.43</v>
      </c>
      <c r="F113" s="56">
        <f t="shared" si="2"/>
        <v>118.57000000000698</v>
      </c>
    </row>
    <row r="114" spans="1:6" ht="20.25" customHeight="1" thickBot="1">
      <c r="A114" s="50" t="s">
        <v>47</v>
      </c>
      <c r="B114" s="61" t="s">
        <v>11</v>
      </c>
      <c r="C114" s="1" t="s">
        <v>154</v>
      </c>
      <c r="D114" s="16">
        <f aca="true" t="shared" si="10" ref="D114:E116">D115</f>
        <v>161100</v>
      </c>
      <c r="E114" s="16">
        <f t="shared" si="10"/>
        <v>161100</v>
      </c>
      <c r="F114" s="56">
        <f t="shared" si="2"/>
        <v>0</v>
      </c>
    </row>
    <row r="115" spans="1:6" ht="114" customHeight="1">
      <c r="A115" s="95" t="s">
        <v>156</v>
      </c>
      <c r="B115" s="88" t="s">
        <v>11</v>
      </c>
      <c r="C115" s="87" t="s">
        <v>155</v>
      </c>
      <c r="D115" s="71">
        <f t="shared" si="10"/>
        <v>161100</v>
      </c>
      <c r="E115" s="71">
        <f t="shared" si="10"/>
        <v>161100</v>
      </c>
      <c r="F115" s="56">
        <f t="shared" si="2"/>
        <v>0</v>
      </c>
    </row>
    <row r="116" spans="1:6" ht="24.75" customHeight="1">
      <c r="A116" s="50" t="s">
        <v>59</v>
      </c>
      <c r="B116" s="90" t="s">
        <v>11</v>
      </c>
      <c r="C116" s="87" t="s">
        <v>338</v>
      </c>
      <c r="D116" s="56">
        <f t="shared" si="10"/>
        <v>161100</v>
      </c>
      <c r="E116" s="56">
        <f t="shared" si="10"/>
        <v>161100</v>
      </c>
      <c r="F116" s="56">
        <f t="shared" si="2"/>
        <v>0</v>
      </c>
    </row>
    <row r="117" spans="1:6" ht="15" customHeight="1">
      <c r="A117" s="50" t="s">
        <v>36</v>
      </c>
      <c r="B117" s="90" t="s">
        <v>11</v>
      </c>
      <c r="C117" s="73" t="s">
        <v>339</v>
      </c>
      <c r="D117" s="16">
        <f>D118</f>
        <v>161100</v>
      </c>
      <c r="E117" s="16">
        <f>E118</f>
        <v>161100</v>
      </c>
      <c r="F117" s="56">
        <f t="shared" si="2"/>
        <v>0</v>
      </c>
    </row>
    <row r="118" spans="1:6" ht="25.5" customHeight="1" thickBot="1">
      <c r="A118" s="93" t="s">
        <v>60</v>
      </c>
      <c r="B118" s="91" t="s">
        <v>11</v>
      </c>
      <c r="C118" s="1" t="s">
        <v>340</v>
      </c>
      <c r="D118" s="18">
        <f>D119</f>
        <v>161100</v>
      </c>
      <c r="E118" s="18">
        <f>E119</f>
        <v>161100</v>
      </c>
      <c r="F118" s="17">
        <f>F119</f>
        <v>0</v>
      </c>
    </row>
    <row r="119" spans="1:6" ht="36.75" customHeight="1" thickBot="1">
      <c r="A119" s="50" t="s">
        <v>61</v>
      </c>
      <c r="B119" s="61" t="s">
        <v>11</v>
      </c>
      <c r="C119" s="1" t="s">
        <v>341</v>
      </c>
      <c r="D119" s="16">
        <v>161100</v>
      </c>
      <c r="E119" s="17">
        <v>161100</v>
      </c>
      <c r="F119" s="17">
        <f aca="true" t="shared" si="11" ref="F119:F124">D119-E119</f>
        <v>0</v>
      </c>
    </row>
    <row r="120" spans="1:6" ht="26.25" customHeight="1" thickBot="1">
      <c r="A120" s="50" t="s">
        <v>157</v>
      </c>
      <c r="B120" s="61" t="s">
        <v>11</v>
      </c>
      <c r="C120" s="1" t="s">
        <v>158</v>
      </c>
      <c r="D120" s="16">
        <f>D121</f>
        <v>1900</v>
      </c>
      <c r="E120" s="16">
        <f>E121</f>
        <v>1781.43</v>
      </c>
      <c r="F120" s="17">
        <f t="shared" si="11"/>
        <v>118.56999999999994</v>
      </c>
    </row>
    <row r="121" spans="1:6" ht="95.25" customHeight="1">
      <c r="A121" s="93" t="s">
        <v>206</v>
      </c>
      <c r="B121" s="61" t="s">
        <v>11</v>
      </c>
      <c r="C121" s="1" t="s">
        <v>159</v>
      </c>
      <c r="D121" s="16">
        <v>1900</v>
      </c>
      <c r="E121" s="16">
        <f>E122</f>
        <v>1781.43</v>
      </c>
      <c r="F121" s="17">
        <f t="shared" si="11"/>
        <v>118.56999999999994</v>
      </c>
    </row>
    <row r="122" spans="1:6" ht="24" customHeight="1" thickBot="1">
      <c r="A122" s="50" t="s">
        <v>29</v>
      </c>
      <c r="B122" s="90" t="s">
        <v>11</v>
      </c>
      <c r="C122" s="73" t="s">
        <v>342</v>
      </c>
      <c r="D122" s="16">
        <v>1900</v>
      </c>
      <c r="E122" s="16">
        <f>E123</f>
        <v>1781.43</v>
      </c>
      <c r="F122" s="56">
        <f t="shared" si="11"/>
        <v>118.56999999999994</v>
      </c>
    </row>
    <row r="123" spans="1:6" ht="24" customHeight="1">
      <c r="A123" s="93" t="s">
        <v>37</v>
      </c>
      <c r="B123" s="88" t="s">
        <v>11</v>
      </c>
      <c r="C123" s="70" t="s">
        <v>459</v>
      </c>
      <c r="D123" s="108">
        <f>D124</f>
        <v>1900</v>
      </c>
      <c r="E123" s="108">
        <f>E124</f>
        <v>1781.43</v>
      </c>
      <c r="F123" s="56">
        <f t="shared" si="11"/>
        <v>118.56999999999994</v>
      </c>
    </row>
    <row r="124" spans="1:6" ht="24" customHeight="1">
      <c r="A124" s="50" t="s">
        <v>42</v>
      </c>
      <c r="B124" s="90" t="s">
        <v>11</v>
      </c>
      <c r="C124" s="73" t="s">
        <v>460</v>
      </c>
      <c r="D124" s="16">
        <v>1900</v>
      </c>
      <c r="E124" s="16">
        <v>1781.43</v>
      </c>
      <c r="F124" s="56">
        <f t="shared" si="11"/>
        <v>118.56999999999994</v>
      </c>
    </row>
    <row r="125" spans="1:6" ht="24" customHeight="1">
      <c r="A125" s="50" t="s">
        <v>391</v>
      </c>
      <c r="B125" s="90" t="s">
        <v>11</v>
      </c>
      <c r="C125" s="73" t="s">
        <v>379</v>
      </c>
      <c r="D125" s="16">
        <f>D126+D137</f>
        <v>584600</v>
      </c>
      <c r="E125" s="16">
        <f>E126+E137</f>
        <v>248104.57</v>
      </c>
      <c r="F125" s="16">
        <f>F126+F137</f>
        <v>336495.43</v>
      </c>
    </row>
    <row r="126" spans="1:6" ht="24" customHeight="1">
      <c r="A126" s="50" t="s">
        <v>392</v>
      </c>
      <c r="B126" s="90" t="s">
        <v>11</v>
      </c>
      <c r="C126" s="73" t="s">
        <v>380</v>
      </c>
      <c r="D126" s="16">
        <f>D127+D132</f>
        <v>518600</v>
      </c>
      <c r="E126" s="16">
        <f>E127+E132</f>
        <v>182104.57</v>
      </c>
      <c r="F126" s="16">
        <f>F127+F132</f>
        <v>336495.43</v>
      </c>
    </row>
    <row r="127" spans="1:6" ht="55.5" customHeight="1">
      <c r="A127" s="50" t="s">
        <v>393</v>
      </c>
      <c r="B127" s="90" t="s">
        <v>11</v>
      </c>
      <c r="C127" s="73" t="s">
        <v>381</v>
      </c>
      <c r="D127" s="16">
        <f>D128</f>
        <v>334200</v>
      </c>
      <c r="E127" s="16">
        <v>0</v>
      </c>
      <c r="F127" s="16">
        <f>F128</f>
        <v>334200</v>
      </c>
    </row>
    <row r="128" spans="1:6" ht="34.5" customHeight="1">
      <c r="A128" s="50" t="s">
        <v>289</v>
      </c>
      <c r="B128" s="90" t="s">
        <v>11</v>
      </c>
      <c r="C128" s="73" t="s">
        <v>382</v>
      </c>
      <c r="D128" s="16">
        <f>D129</f>
        <v>334200</v>
      </c>
      <c r="E128" s="16">
        <v>0</v>
      </c>
      <c r="F128" s="16">
        <f>F129</f>
        <v>334200</v>
      </c>
    </row>
    <row r="129" spans="1:6" ht="24" customHeight="1">
      <c r="A129" s="50" t="s">
        <v>36</v>
      </c>
      <c r="B129" s="90" t="s">
        <v>11</v>
      </c>
      <c r="C129" s="73" t="s">
        <v>390</v>
      </c>
      <c r="D129" s="16">
        <f>D130</f>
        <v>334200</v>
      </c>
      <c r="E129" s="16">
        <v>0</v>
      </c>
      <c r="F129" s="16">
        <f>F130</f>
        <v>334200</v>
      </c>
    </row>
    <row r="130" spans="1:6" ht="24" customHeight="1">
      <c r="A130" s="50" t="s">
        <v>37</v>
      </c>
      <c r="B130" s="90" t="s">
        <v>11</v>
      </c>
      <c r="C130" s="73" t="s">
        <v>383</v>
      </c>
      <c r="D130" s="16">
        <f>D131</f>
        <v>334200</v>
      </c>
      <c r="E130" s="16">
        <v>0</v>
      </c>
      <c r="F130" s="16">
        <f>F131</f>
        <v>334200</v>
      </c>
    </row>
    <row r="131" spans="1:6" ht="24" customHeight="1">
      <c r="A131" s="50" t="s">
        <v>57</v>
      </c>
      <c r="B131" s="90" t="s">
        <v>11</v>
      </c>
      <c r="C131" s="73" t="s">
        <v>384</v>
      </c>
      <c r="D131" s="16">
        <v>334200</v>
      </c>
      <c r="E131" s="16">
        <v>0</v>
      </c>
      <c r="F131" s="16">
        <v>334200</v>
      </c>
    </row>
    <row r="132" spans="1:6" ht="60" customHeight="1">
      <c r="A132" s="50" t="s">
        <v>394</v>
      </c>
      <c r="B132" s="90" t="s">
        <v>11</v>
      </c>
      <c r="C132" s="73" t="s">
        <v>385</v>
      </c>
      <c r="D132" s="16">
        <f aca="true" t="shared" si="12" ref="D132:F135">D133</f>
        <v>184400</v>
      </c>
      <c r="E132" s="16">
        <f t="shared" si="12"/>
        <v>182104.57</v>
      </c>
      <c r="F132" s="16">
        <f t="shared" si="12"/>
        <v>2295.429999999993</v>
      </c>
    </row>
    <row r="133" spans="1:6" ht="33.75" customHeight="1">
      <c r="A133" s="50" t="s">
        <v>289</v>
      </c>
      <c r="B133" s="90" t="s">
        <v>11</v>
      </c>
      <c r="C133" s="73" t="s">
        <v>386</v>
      </c>
      <c r="D133" s="16">
        <f t="shared" si="12"/>
        <v>184400</v>
      </c>
      <c r="E133" s="16">
        <f t="shared" si="12"/>
        <v>182104.57</v>
      </c>
      <c r="F133" s="16">
        <f t="shared" si="12"/>
        <v>2295.429999999993</v>
      </c>
    </row>
    <row r="134" spans="1:6" ht="24" customHeight="1">
      <c r="A134" s="50" t="s">
        <v>36</v>
      </c>
      <c r="B134" s="90" t="s">
        <v>11</v>
      </c>
      <c r="C134" s="73" t="s">
        <v>389</v>
      </c>
      <c r="D134" s="16">
        <f t="shared" si="12"/>
        <v>184400</v>
      </c>
      <c r="E134" s="16">
        <f t="shared" si="12"/>
        <v>182104.57</v>
      </c>
      <c r="F134" s="16">
        <f t="shared" si="12"/>
        <v>2295.429999999993</v>
      </c>
    </row>
    <row r="135" spans="1:6" ht="24" customHeight="1">
      <c r="A135" s="50" t="s">
        <v>37</v>
      </c>
      <c r="B135" s="90" t="s">
        <v>11</v>
      </c>
      <c r="C135" s="73" t="s">
        <v>387</v>
      </c>
      <c r="D135" s="16">
        <f t="shared" si="12"/>
        <v>184400</v>
      </c>
      <c r="E135" s="16">
        <f t="shared" si="12"/>
        <v>182104.57</v>
      </c>
      <c r="F135" s="16">
        <f t="shared" si="12"/>
        <v>2295.429999999993</v>
      </c>
    </row>
    <row r="136" spans="1:6" ht="24" customHeight="1">
      <c r="A136" s="50" t="s">
        <v>57</v>
      </c>
      <c r="B136" s="90" t="s">
        <v>11</v>
      </c>
      <c r="C136" s="73" t="s">
        <v>388</v>
      </c>
      <c r="D136" s="16">
        <v>184400</v>
      </c>
      <c r="E136" s="16">
        <v>182104.57</v>
      </c>
      <c r="F136" s="16">
        <f>D136-E136</f>
        <v>2295.429999999993</v>
      </c>
    </row>
    <row r="137" spans="1:6" ht="26.25" customHeight="1">
      <c r="A137" s="50" t="s">
        <v>413</v>
      </c>
      <c r="B137" s="90" t="s">
        <v>11</v>
      </c>
      <c r="C137" s="73" t="s">
        <v>415</v>
      </c>
      <c r="D137" s="16">
        <f aca="true" t="shared" si="13" ref="D137:F140">D138</f>
        <v>66000</v>
      </c>
      <c r="E137" s="16">
        <f t="shared" si="13"/>
        <v>66000</v>
      </c>
      <c r="F137" s="16">
        <f t="shared" si="13"/>
        <v>0</v>
      </c>
    </row>
    <row r="138" spans="1:6" ht="127.5" customHeight="1">
      <c r="A138" s="50" t="s">
        <v>414</v>
      </c>
      <c r="B138" s="90" t="s">
        <v>11</v>
      </c>
      <c r="C138" s="73" t="s">
        <v>416</v>
      </c>
      <c r="D138" s="16">
        <f t="shared" si="13"/>
        <v>66000</v>
      </c>
      <c r="E138" s="16">
        <f t="shared" si="13"/>
        <v>66000</v>
      </c>
      <c r="F138" s="16">
        <f t="shared" si="13"/>
        <v>0</v>
      </c>
    </row>
    <row r="139" spans="1:6" ht="26.25" customHeight="1">
      <c r="A139" s="50" t="s">
        <v>59</v>
      </c>
      <c r="B139" s="90" t="s">
        <v>11</v>
      </c>
      <c r="C139" s="73" t="s">
        <v>417</v>
      </c>
      <c r="D139" s="16">
        <f t="shared" si="13"/>
        <v>66000</v>
      </c>
      <c r="E139" s="16">
        <f t="shared" si="13"/>
        <v>66000</v>
      </c>
      <c r="F139" s="16">
        <f t="shared" si="13"/>
        <v>0</v>
      </c>
    </row>
    <row r="140" spans="1:6" ht="24" customHeight="1">
      <c r="A140" s="50" t="s">
        <v>60</v>
      </c>
      <c r="B140" s="90" t="s">
        <v>11</v>
      </c>
      <c r="C140" s="73" t="s">
        <v>418</v>
      </c>
      <c r="D140" s="16">
        <f t="shared" si="13"/>
        <v>66000</v>
      </c>
      <c r="E140" s="16">
        <f t="shared" si="13"/>
        <v>66000</v>
      </c>
      <c r="F140" s="16">
        <f t="shared" si="13"/>
        <v>0</v>
      </c>
    </row>
    <row r="141" spans="1:6" ht="36" customHeight="1">
      <c r="A141" s="50" t="s">
        <v>61</v>
      </c>
      <c r="B141" s="90" t="s">
        <v>11</v>
      </c>
      <c r="C141" s="73" t="s">
        <v>419</v>
      </c>
      <c r="D141" s="16">
        <v>66000</v>
      </c>
      <c r="E141" s="16">
        <v>66000</v>
      </c>
      <c r="F141" s="16">
        <f>D141-E141</f>
        <v>0</v>
      </c>
    </row>
    <row r="142" spans="1:6" ht="26.25" customHeight="1">
      <c r="A142" s="50" t="s">
        <v>53</v>
      </c>
      <c r="B142" s="90" t="s">
        <v>11</v>
      </c>
      <c r="C142" s="73" t="s">
        <v>72</v>
      </c>
      <c r="D142" s="16">
        <f>D143+D173</f>
        <v>18734600</v>
      </c>
      <c r="E142" s="16">
        <f>E143+E173</f>
        <v>12289192.559999999</v>
      </c>
      <c r="F142" s="56">
        <f>D142-E142</f>
        <v>6445407.440000001</v>
      </c>
    </row>
    <row r="143" spans="1:6" ht="21" customHeight="1">
      <c r="A143" s="93" t="s">
        <v>54</v>
      </c>
      <c r="B143" s="107" t="s">
        <v>11</v>
      </c>
      <c r="C143" s="70" t="s">
        <v>73</v>
      </c>
      <c r="D143" s="108">
        <f>D150+D158+D144</f>
        <v>15188700</v>
      </c>
      <c r="E143" s="108">
        <f>E150+E158+E144</f>
        <v>8951416.219999999</v>
      </c>
      <c r="F143" s="72">
        <f>F150+F158</f>
        <v>6237283.78</v>
      </c>
    </row>
    <row r="144" spans="1:6" ht="21" customHeight="1">
      <c r="A144" s="50" t="s">
        <v>47</v>
      </c>
      <c r="B144" s="90" t="s">
        <v>11</v>
      </c>
      <c r="C144" s="73" t="s">
        <v>190</v>
      </c>
      <c r="D144" s="16">
        <f aca="true" t="shared" si="14" ref="D144:E148">D145</f>
        <v>695000</v>
      </c>
      <c r="E144" s="16">
        <f t="shared" si="14"/>
        <v>695000</v>
      </c>
      <c r="F144" s="56">
        <f aca="true" t="shared" si="15" ref="F144:F149">D144-E144</f>
        <v>0</v>
      </c>
    </row>
    <row r="145" spans="1:6" ht="120" customHeight="1">
      <c r="A145" s="50" t="s">
        <v>400</v>
      </c>
      <c r="B145" s="90" t="s">
        <v>11</v>
      </c>
      <c r="C145" s="73" t="s">
        <v>395</v>
      </c>
      <c r="D145" s="16">
        <f t="shared" si="14"/>
        <v>695000</v>
      </c>
      <c r="E145" s="16">
        <f t="shared" si="14"/>
        <v>695000</v>
      </c>
      <c r="F145" s="56">
        <f t="shared" si="15"/>
        <v>0</v>
      </c>
    </row>
    <row r="146" spans="1:6" ht="54" customHeight="1" thickBot="1">
      <c r="A146" s="94" t="s">
        <v>401</v>
      </c>
      <c r="B146" s="91" t="s">
        <v>11</v>
      </c>
      <c r="C146" s="1" t="s">
        <v>396</v>
      </c>
      <c r="D146" s="18">
        <f t="shared" si="14"/>
        <v>695000</v>
      </c>
      <c r="E146" s="18">
        <f t="shared" si="14"/>
        <v>695000</v>
      </c>
      <c r="F146" s="17">
        <f t="shared" si="15"/>
        <v>0</v>
      </c>
    </row>
    <row r="147" spans="1:6" ht="15" customHeight="1" thickBot="1">
      <c r="A147" s="94" t="s">
        <v>36</v>
      </c>
      <c r="B147" s="61" t="s">
        <v>11</v>
      </c>
      <c r="C147" s="1" t="s">
        <v>399</v>
      </c>
      <c r="D147" s="16">
        <f t="shared" si="14"/>
        <v>695000</v>
      </c>
      <c r="E147" s="16">
        <f t="shared" si="14"/>
        <v>695000</v>
      </c>
      <c r="F147" s="56">
        <f t="shared" si="15"/>
        <v>0</v>
      </c>
    </row>
    <row r="148" spans="1:6" ht="23.25" customHeight="1" thickBot="1">
      <c r="A148" s="94" t="s">
        <v>55</v>
      </c>
      <c r="B148" s="61" t="s">
        <v>11</v>
      </c>
      <c r="C148" s="1" t="s">
        <v>397</v>
      </c>
      <c r="D148" s="16">
        <f t="shared" si="14"/>
        <v>695000</v>
      </c>
      <c r="E148" s="16">
        <f t="shared" si="14"/>
        <v>695000</v>
      </c>
      <c r="F148" s="56">
        <f t="shared" si="15"/>
        <v>0</v>
      </c>
    </row>
    <row r="149" spans="1:6" ht="46.5" customHeight="1">
      <c r="A149" s="93" t="s">
        <v>402</v>
      </c>
      <c r="B149" s="88" t="s">
        <v>11</v>
      </c>
      <c r="C149" s="1" t="s">
        <v>398</v>
      </c>
      <c r="D149" s="16">
        <v>695000</v>
      </c>
      <c r="E149" s="16">
        <v>695000</v>
      </c>
      <c r="F149" s="56">
        <f t="shared" si="15"/>
        <v>0</v>
      </c>
    </row>
    <row r="150" spans="1:6" ht="21" customHeight="1">
      <c r="A150" s="142" t="s">
        <v>412</v>
      </c>
      <c r="B150" s="86" t="s">
        <v>11</v>
      </c>
      <c r="C150" s="1" t="s">
        <v>403</v>
      </c>
      <c r="D150" s="16">
        <f>D151</f>
        <v>12725500</v>
      </c>
      <c r="E150" s="16">
        <f>E151</f>
        <v>7000000</v>
      </c>
      <c r="F150" s="56">
        <f>F151</f>
        <v>5725500</v>
      </c>
    </row>
    <row r="151" spans="1:6" ht="58.5" customHeight="1" thickBot="1">
      <c r="A151" s="93" t="s">
        <v>406</v>
      </c>
      <c r="B151" s="91" t="s">
        <v>11</v>
      </c>
      <c r="C151" s="1" t="s">
        <v>404</v>
      </c>
      <c r="D151" s="16">
        <f>D152</f>
        <v>12725500</v>
      </c>
      <c r="E151" s="16">
        <f>E152</f>
        <v>7000000</v>
      </c>
      <c r="F151" s="56">
        <f aca="true" t="shared" si="16" ref="F151:F157">D151-E151</f>
        <v>5725500</v>
      </c>
    </row>
    <row r="152" spans="1:6" ht="67.5" customHeight="1" thickBot="1">
      <c r="A152" s="50" t="s">
        <v>407</v>
      </c>
      <c r="B152" s="61" t="s">
        <v>11</v>
      </c>
      <c r="C152" s="1" t="s">
        <v>405</v>
      </c>
      <c r="D152" s="16">
        <f>D153+D156</f>
        <v>12725500</v>
      </c>
      <c r="E152" s="16">
        <f>E153+E156</f>
        <v>7000000</v>
      </c>
      <c r="F152" s="56">
        <f t="shared" si="16"/>
        <v>5725500</v>
      </c>
    </row>
    <row r="153" spans="1:6" ht="15" customHeight="1" thickBot="1">
      <c r="A153" s="50" t="s">
        <v>36</v>
      </c>
      <c r="B153" s="61" t="s">
        <v>11</v>
      </c>
      <c r="C153" s="1" t="s">
        <v>408</v>
      </c>
      <c r="D153" s="16">
        <f>D154</f>
        <v>121375</v>
      </c>
      <c r="E153" s="16">
        <f>E154</f>
        <v>66525</v>
      </c>
      <c r="F153" s="56">
        <f t="shared" si="16"/>
        <v>54850</v>
      </c>
    </row>
    <row r="154" spans="1:6" ht="15" customHeight="1" thickBot="1">
      <c r="A154" s="93" t="s">
        <v>37</v>
      </c>
      <c r="B154" s="61" t="s">
        <v>11</v>
      </c>
      <c r="C154" s="1" t="s">
        <v>466</v>
      </c>
      <c r="D154" s="16">
        <f>D155</f>
        <v>121375</v>
      </c>
      <c r="E154" s="16">
        <f>E155</f>
        <v>66525</v>
      </c>
      <c r="F154" s="56">
        <f t="shared" si="16"/>
        <v>54850</v>
      </c>
    </row>
    <row r="155" spans="1:6" ht="15" customHeight="1" thickBot="1">
      <c r="A155" s="50" t="s">
        <v>42</v>
      </c>
      <c r="B155" s="61" t="s">
        <v>11</v>
      </c>
      <c r="C155" s="1" t="s">
        <v>467</v>
      </c>
      <c r="D155" s="16">
        <v>121375</v>
      </c>
      <c r="E155" s="16">
        <v>66525</v>
      </c>
      <c r="F155" s="56">
        <f t="shared" si="16"/>
        <v>54850</v>
      </c>
    </row>
    <row r="156" spans="1:6" ht="22.5" customHeight="1" thickBot="1">
      <c r="A156" s="50" t="s">
        <v>44</v>
      </c>
      <c r="B156" s="61" t="s">
        <v>11</v>
      </c>
      <c r="C156" s="1" t="s">
        <v>409</v>
      </c>
      <c r="D156" s="16">
        <f>D157</f>
        <v>12604125</v>
      </c>
      <c r="E156" s="16">
        <f>E157</f>
        <v>6933475</v>
      </c>
      <c r="F156" s="56">
        <f t="shared" si="16"/>
        <v>5670650</v>
      </c>
    </row>
    <row r="157" spans="1:6" ht="27" customHeight="1" thickBot="1">
      <c r="A157" s="93" t="s">
        <v>411</v>
      </c>
      <c r="B157" s="61" t="s">
        <v>11</v>
      </c>
      <c r="C157" s="1" t="s">
        <v>410</v>
      </c>
      <c r="D157" s="16">
        <v>12604125</v>
      </c>
      <c r="E157" s="18">
        <v>6933475</v>
      </c>
      <c r="F157" s="56">
        <f t="shared" si="16"/>
        <v>5670650</v>
      </c>
    </row>
    <row r="158" spans="1:6" ht="26.25" customHeight="1" thickBot="1">
      <c r="A158" s="50" t="s">
        <v>157</v>
      </c>
      <c r="B158" s="61" t="s">
        <v>11</v>
      </c>
      <c r="C158" s="1" t="s">
        <v>191</v>
      </c>
      <c r="D158" s="16">
        <f>D159</f>
        <v>1768200</v>
      </c>
      <c r="E158" s="16">
        <f>E159</f>
        <v>1256416.22</v>
      </c>
      <c r="F158" s="56">
        <f>F159</f>
        <v>511783.78</v>
      </c>
    </row>
    <row r="159" spans="1:6" ht="35.25" customHeight="1" thickBot="1">
      <c r="A159" s="93" t="s">
        <v>343</v>
      </c>
      <c r="B159" s="61" t="s">
        <v>11</v>
      </c>
      <c r="C159" s="1" t="s">
        <v>185</v>
      </c>
      <c r="D159" s="16">
        <f>D165+D160</f>
        <v>1768200</v>
      </c>
      <c r="E159" s="16">
        <f>E165+E160</f>
        <v>1256416.22</v>
      </c>
      <c r="F159" s="56">
        <f>D159-E159</f>
        <v>511783.78</v>
      </c>
    </row>
    <row r="160" spans="1:6" ht="43.5" customHeight="1" thickBot="1">
      <c r="A160" s="50" t="s">
        <v>473</v>
      </c>
      <c r="B160" s="61" t="s">
        <v>11</v>
      </c>
      <c r="C160" s="1" t="s">
        <v>470</v>
      </c>
      <c r="D160" s="16">
        <f>D161+D163</f>
        <v>1177000</v>
      </c>
      <c r="E160" s="16">
        <f>E161+E163</f>
        <v>702000</v>
      </c>
      <c r="F160" s="16">
        <f>D160-E160</f>
        <v>475000</v>
      </c>
    </row>
    <row r="161" spans="1:6" ht="17.25" customHeight="1" thickBot="1">
      <c r="A161" s="50" t="s">
        <v>37</v>
      </c>
      <c r="B161" s="61" t="s">
        <v>11</v>
      </c>
      <c r="C161" s="1" t="s">
        <v>471</v>
      </c>
      <c r="D161" s="16">
        <f>D162</f>
        <v>488060</v>
      </c>
      <c r="E161" s="16">
        <f>E162</f>
        <v>13060</v>
      </c>
      <c r="F161" s="16">
        <f>F162</f>
        <v>475000</v>
      </c>
    </row>
    <row r="162" spans="1:6" ht="24.75" customHeight="1">
      <c r="A162" s="50" t="s">
        <v>41</v>
      </c>
      <c r="B162" s="61" t="s">
        <v>11</v>
      </c>
      <c r="C162" s="1" t="s">
        <v>472</v>
      </c>
      <c r="D162" s="16">
        <v>488060</v>
      </c>
      <c r="E162" s="16">
        <v>13060</v>
      </c>
      <c r="F162" s="16">
        <f>D162-E162</f>
        <v>475000</v>
      </c>
    </row>
    <row r="163" spans="1:6" ht="24.75" customHeight="1" thickBot="1">
      <c r="A163" s="50" t="s">
        <v>44</v>
      </c>
      <c r="B163" s="91" t="s">
        <v>11</v>
      </c>
      <c r="C163" s="1" t="s">
        <v>481</v>
      </c>
      <c r="D163" s="16">
        <f>D164</f>
        <v>688940</v>
      </c>
      <c r="E163" s="16">
        <f>E164</f>
        <v>688940</v>
      </c>
      <c r="F163" s="16">
        <f>F164</f>
        <v>0</v>
      </c>
    </row>
    <row r="164" spans="1:6" ht="24.75" customHeight="1" thickBot="1">
      <c r="A164" s="50" t="s">
        <v>45</v>
      </c>
      <c r="B164" s="61" t="s">
        <v>11</v>
      </c>
      <c r="C164" s="1" t="s">
        <v>480</v>
      </c>
      <c r="D164" s="16">
        <v>688940</v>
      </c>
      <c r="E164" s="16">
        <v>688940</v>
      </c>
      <c r="F164" s="16">
        <f>D164-E164</f>
        <v>0</v>
      </c>
    </row>
    <row r="165" spans="1:6" ht="36.75" customHeight="1" thickBot="1">
      <c r="A165" s="50" t="s">
        <v>289</v>
      </c>
      <c r="B165" s="61" t="s">
        <v>11</v>
      </c>
      <c r="C165" s="1" t="s">
        <v>344</v>
      </c>
      <c r="D165" s="16">
        <f>D166+D170</f>
        <v>591200</v>
      </c>
      <c r="E165" s="16">
        <f>E166+E170</f>
        <v>554416.22</v>
      </c>
      <c r="F165" s="16">
        <f>D165-E165</f>
        <v>36783.78000000003</v>
      </c>
    </row>
    <row r="166" spans="1:6" ht="15" customHeight="1" thickBot="1">
      <c r="A166" s="93" t="s">
        <v>36</v>
      </c>
      <c r="B166" s="61" t="s">
        <v>11</v>
      </c>
      <c r="C166" s="1" t="s">
        <v>345</v>
      </c>
      <c r="D166" s="16">
        <f>D167</f>
        <v>363100</v>
      </c>
      <c r="E166" s="16">
        <f>E167</f>
        <v>326416.72</v>
      </c>
      <c r="F166" s="56">
        <f>F167</f>
        <v>36683.28000000003</v>
      </c>
    </row>
    <row r="167" spans="1:6" ht="15" customHeight="1" thickBot="1">
      <c r="A167" s="50" t="s">
        <v>37</v>
      </c>
      <c r="B167" s="61" t="s">
        <v>11</v>
      </c>
      <c r="C167" s="1" t="s">
        <v>346</v>
      </c>
      <c r="D167" s="16">
        <f>D168+D169</f>
        <v>363100</v>
      </c>
      <c r="E167" s="16">
        <f>E168+E169</f>
        <v>326416.72</v>
      </c>
      <c r="F167" s="56">
        <f>D167-E167</f>
        <v>36683.28000000003</v>
      </c>
    </row>
    <row r="168" spans="1:6" ht="27" customHeight="1" thickBot="1">
      <c r="A168" s="50" t="s">
        <v>41</v>
      </c>
      <c r="B168" s="61" t="s">
        <v>11</v>
      </c>
      <c r="C168" s="1" t="s">
        <v>347</v>
      </c>
      <c r="D168" s="16">
        <v>292100</v>
      </c>
      <c r="E168" s="18">
        <v>290416.72</v>
      </c>
      <c r="F168" s="17">
        <f>D168-E168</f>
        <v>1683.280000000028</v>
      </c>
    </row>
    <row r="169" spans="1:6" ht="27" customHeight="1">
      <c r="A169" s="50" t="s">
        <v>42</v>
      </c>
      <c r="B169" s="61" t="s">
        <v>11</v>
      </c>
      <c r="C169" s="1" t="s">
        <v>468</v>
      </c>
      <c r="D169" s="16">
        <v>71000</v>
      </c>
      <c r="E169" s="18">
        <v>36000</v>
      </c>
      <c r="F169" s="18">
        <f>D169-E169</f>
        <v>35000</v>
      </c>
    </row>
    <row r="170" spans="1:6" ht="27" customHeight="1">
      <c r="A170" s="50" t="s">
        <v>44</v>
      </c>
      <c r="B170" s="91" t="s">
        <v>11</v>
      </c>
      <c r="C170" s="1" t="s">
        <v>420</v>
      </c>
      <c r="D170" s="16">
        <f>D172+D171</f>
        <v>228100</v>
      </c>
      <c r="E170" s="16">
        <f>E171+E172</f>
        <v>227999.5</v>
      </c>
      <c r="F170" s="16">
        <f>F172</f>
        <v>80.5</v>
      </c>
    </row>
    <row r="171" spans="1:6" ht="27" customHeight="1">
      <c r="A171" s="96" t="s">
        <v>411</v>
      </c>
      <c r="B171" s="91" t="s">
        <v>11</v>
      </c>
      <c r="C171" s="1" t="s">
        <v>458</v>
      </c>
      <c r="D171" s="16">
        <v>27600</v>
      </c>
      <c r="E171" s="18">
        <v>27580</v>
      </c>
      <c r="F171" s="16">
        <f>D171-E171</f>
        <v>20</v>
      </c>
    </row>
    <row r="172" spans="1:6" ht="27" customHeight="1">
      <c r="A172" s="50" t="s">
        <v>45</v>
      </c>
      <c r="B172" s="91" t="s">
        <v>11</v>
      </c>
      <c r="C172" s="1" t="s">
        <v>421</v>
      </c>
      <c r="D172" s="16">
        <v>200500</v>
      </c>
      <c r="E172" s="18">
        <v>200419.5</v>
      </c>
      <c r="F172" s="17">
        <f>D172-E172</f>
        <v>80.5</v>
      </c>
    </row>
    <row r="173" spans="1:6" ht="15" customHeight="1">
      <c r="A173" s="50" t="s">
        <v>56</v>
      </c>
      <c r="B173" s="86" t="s">
        <v>11</v>
      </c>
      <c r="C173" s="87" t="s">
        <v>74</v>
      </c>
      <c r="D173" s="56">
        <f>D174</f>
        <v>3545900</v>
      </c>
      <c r="E173" s="56">
        <f>E174</f>
        <v>3337776.34</v>
      </c>
      <c r="F173" s="56">
        <f>D173-E173</f>
        <v>208123.66000000015</v>
      </c>
    </row>
    <row r="174" spans="1:6" ht="23.25" customHeight="1">
      <c r="A174" s="93" t="s">
        <v>157</v>
      </c>
      <c r="B174" s="107" t="s">
        <v>11</v>
      </c>
      <c r="C174" s="70" t="s">
        <v>162</v>
      </c>
      <c r="D174" s="108">
        <f>D175</f>
        <v>3545900</v>
      </c>
      <c r="E174" s="108">
        <f>E175</f>
        <v>3337776.34</v>
      </c>
      <c r="F174" s="72">
        <f>D174-E174</f>
        <v>208123.66000000015</v>
      </c>
    </row>
    <row r="175" spans="1:6" ht="94.5" customHeight="1">
      <c r="A175" s="50" t="s">
        <v>205</v>
      </c>
      <c r="B175" s="90" t="s">
        <v>11</v>
      </c>
      <c r="C175" s="73" t="s">
        <v>163</v>
      </c>
      <c r="D175" s="16">
        <f>D176+D182</f>
        <v>3545900</v>
      </c>
      <c r="E175" s="16">
        <f>E176+E182</f>
        <v>3337776.34</v>
      </c>
      <c r="F175" s="16">
        <f>F176+F182</f>
        <v>208123.66000000015</v>
      </c>
    </row>
    <row r="176" spans="1:6" ht="24" customHeight="1">
      <c r="A176" s="50" t="s">
        <v>192</v>
      </c>
      <c r="B176" s="90" t="s">
        <v>11</v>
      </c>
      <c r="C176" s="87" t="s">
        <v>164</v>
      </c>
      <c r="D176" s="56">
        <f aca="true" t="shared" si="17" ref="D176:E178">D177</f>
        <v>2378300</v>
      </c>
      <c r="E176" s="56">
        <f t="shared" si="17"/>
        <v>2291528.19</v>
      </c>
      <c r="F176" s="56">
        <f>D176-E176</f>
        <v>86771.81000000006</v>
      </c>
    </row>
    <row r="177" spans="1:6" ht="36" customHeight="1">
      <c r="A177" s="50" t="s">
        <v>289</v>
      </c>
      <c r="B177" s="90" t="s">
        <v>11</v>
      </c>
      <c r="C177" s="73" t="s">
        <v>348</v>
      </c>
      <c r="D177" s="16">
        <f t="shared" si="17"/>
        <v>2378300</v>
      </c>
      <c r="E177" s="16">
        <f t="shared" si="17"/>
        <v>2291528.19</v>
      </c>
      <c r="F177" s="56">
        <f>D177-E177</f>
        <v>86771.81000000006</v>
      </c>
    </row>
    <row r="178" spans="1:6" ht="15" customHeight="1" thickBot="1">
      <c r="A178" s="93" t="s">
        <v>36</v>
      </c>
      <c r="B178" s="91" t="s">
        <v>11</v>
      </c>
      <c r="C178" s="1" t="s">
        <v>349</v>
      </c>
      <c r="D178" s="18">
        <f t="shared" si="17"/>
        <v>2378300</v>
      </c>
      <c r="E178" s="18">
        <f t="shared" si="17"/>
        <v>2291528.19</v>
      </c>
      <c r="F178" s="17">
        <f>F179</f>
        <v>86771.80999999987</v>
      </c>
    </row>
    <row r="179" spans="1:6" ht="15" customHeight="1" thickBot="1">
      <c r="A179" s="50" t="s">
        <v>37</v>
      </c>
      <c r="B179" s="61" t="s">
        <v>11</v>
      </c>
      <c r="C179" s="1" t="s">
        <v>350</v>
      </c>
      <c r="D179" s="16">
        <f>D180+D181</f>
        <v>2378300</v>
      </c>
      <c r="E179" s="16">
        <f>E180+E181</f>
        <v>2291528.19</v>
      </c>
      <c r="F179" s="56">
        <f>F180+F181</f>
        <v>86771.80999999987</v>
      </c>
    </row>
    <row r="180" spans="1:6" ht="15" customHeight="1" thickBot="1">
      <c r="A180" s="93" t="s">
        <v>40</v>
      </c>
      <c r="B180" s="61" t="s">
        <v>11</v>
      </c>
      <c r="C180" s="1" t="s">
        <v>351</v>
      </c>
      <c r="D180" s="16">
        <v>2268300</v>
      </c>
      <c r="E180" s="17">
        <v>2181601.89</v>
      </c>
      <c r="F180" s="17">
        <f>D180-E180</f>
        <v>86698.10999999987</v>
      </c>
    </row>
    <row r="181" spans="1:6" ht="24" customHeight="1" thickBot="1">
      <c r="A181" s="50" t="s">
        <v>41</v>
      </c>
      <c r="B181" s="88" t="s">
        <v>11</v>
      </c>
      <c r="C181" s="87" t="s">
        <v>352</v>
      </c>
      <c r="D181" s="71">
        <v>110000</v>
      </c>
      <c r="E181" s="108">
        <v>109926.3</v>
      </c>
      <c r="F181" s="56">
        <f>D181-E181</f>
        <v>73.69999999999709</v>
      </c>
    </row>
    <row r="182" spans="1:6" ht="35.25" customHeight="1" thickBot="1">
      <c r="A182" s="50" t="s">
        <v>165</v>
      </c>
      <c r="B182" s="61" t="s">
        <v>11</v>
      </c>
      <c r="C182" s="87" t="s">
        <v>166</v>
      </c>
      <c r="D182" s="16">
        <f>D183</f>
        <v>1167600</v>
      </c>
      <c r="E182" s="16">
        <f>E183</f>
        <v>1046248.1499999999</v>
      </c>
      <c r="F182" s="16">
        <f>D182-E182</f>
        <v>121351.8500000001</v>
      </c>
    </row>
    <row r="183" spans="1:6" ht="35.25" customHeight="1" thickBot="1">
      <c r="A183" s="50" t="s">
        <v>289</v>
      </c>
      <c r="B183" s="61" t="s">
        <v>11</v>
      </c>
      <c r="C183" s="1" t="s">
        <v>353</v>
      </c>
      <c r="D183" s="16">
        <f>D184+D189</f>
        <v>1167600</v>
      </c>
      <c r="E183" s="16">
        <f>E184+E189</f>
        <v>1046248.1499999999</v>
      </c>
      <c r="F183" s="16">
        <f>F184+F189</f>
        <v>121262.63</v>
      </c>
    </row>
    <row r="184" spans="1:8" ht="15" customHeight="1" thickBot="1">
      <c r="A184" s="93" t="s">
        <v>36</v>
      </c>
      <c r="B184" s="61" t="s">
        <v>11</v>
      </c>
      <c r="C184" s="1" t="s">
        <v>354</v>
      </c>
      <c r="D184" s="16">
        <f>D185</f>
        <v>610200</v>
      </c>
      <c r="E184" s="16">
        <f>E185</f>
        <v>549530.82</v>
      </c>
      <c r="F184" s="16">
        <f>F185</f>
        <v>60581.96000000002</v>
      </c>
      <c r="H184" s="19"/>
    </row>
    <row r="185" spans="1:8" ht="15" customHeight="1" thickBot="1">
      <c r="A185" s="50" t="s">
        <v>37</v>
      </c>
      <c r="B185" s="61" t="s">
        <v>11</v>
      </c>
      <c r="C185" s="1" t="s">
        <v>355</v>
      </c>
      <c r="D185" s="16">
        <f>D186+D187+D188</f>
        <v>610200</v>
      </c>
      <c r="E185" s="16">
        <f>E186+E187+E188</f>
        <v>549530.82</v>
      </c>
      <c r="F185" s="16">
        <f>F186+F187</f>
        <v>60581.96000000002</v>
      </c>
      <c r="H185" s="19"/>
    </row>
    <row r="186" spans="1:8" ht="15" customHeight="1" thickBot="1">
      <c r="A186" s="93" t="s">
        <v>39</v>
      </c>
      <c r="B186" s="61" t="s">
        <v>11</v>
      </c>
      <c r="C186" s="1" t="s">
        <v>423</v>
      </c>
      <c r="D186" s="16">
        <v>3000</v>
      </c>
      <c r="E186" s="18">
        <v>3000</v>
      </c>
      <c r="F186" s="18">
        <f>D186-E186</f>
        <v>0</v>
      </c>
      <c r="H186" s="19"/>
    </row>
    <row r="187" spans="1:8" ht="27" customHeight="1" thickBot="1">
      <c r="A187" s="50" t="s">
        <v>41</v>
      </c>
      <c r="B187" s="61" t="s">
        <v>11</v>
      </c>
      <c r="C187" s="1" t="s">
        <v>356</v>
      </c>
      <c r="D187" s="16">
        <v>569800</v>
      </c>
      <c r="E187" s="18">
        <v>509218.04</v>
      </c>
      <c r="F187" s="17">
        <f>D187-E187</f>
        <v>60581.96000000002</v>
      </c>
      <c r="H187" s="19"/>
    </row>
    <row r="188" spans="1:8" ht="22.5" customHeight="1" thickBot="1">
      <c r="A188" s="50" t="s">
        <v>42</v>
      </c>
      <c r="B188" s="61" t="s">
        <v>11</v>
      </c>
      <c r="C188" s="1" t="s">
        <v>461</v>
      </c>
      <c r="D188" s="16">
        <v>37400</v>
      </c>
      <c r="E188" s="18">
        <v>37312.78</v>
      </c>
      <c r="F188" s="17">
        <f>D188-E188</f>
        <v>87.22000000000116</v>
      </c>
      <c r="H188" s="19"/>
    </row>
    <row r="189" spans="1:6" ht="30" customHeight="1" thickBot="1">
      <c r="A189" s="93" t="s">
        <v>44</v>
      </c>
      <c r="B189" s="61" t="s">
        <v>11</v>
      </c>
      <c r="C189" s="1" t="s">
        <v>357</v>
      </c>
      <c r="D189" s="16">
        <f>D190+D191</f>
        <v>557400</v>
      </c>
      <c r="E189" s="16">
        <f>E190+E191</f>
        <v>496717.33</v>
      </c>
      <c r="F189" s="16">
        <f>F190+F191</f>
        <v>60680.669999999984</v>
      </c>
    </row>
    <row r="190" spans="1:6" ht="24" customHeight="1" thickBot="1">
      <c r="A190" s="50" t="s">
        <v>411</v>
      </c>
      <c r="B190" s="61" t="s">
        <v>11</v>
      </c>
      <c r="C190" s="1" t="s">
        <v>422</v>
      </c>
      <c r="D190" s="16">
        <v>87300</v>
      </c>
      <c r="E190" s="18">
        <v>87298</v>
      </c>
      <c r="F190" s="17">
        <v>0</v>
      </c>
    </row>
    <row r="191" spans="1:6" ht="25.5" customHeight="1" thickBot="1">
      <c r="A191" s="93" t="s">
        <v>45</v>
      </c>
      <c r="B191" s="61" t="s">
        <v>11</v>
      </c>
      <c r="C191" s="1" t="s">
        <v>358</v>
      </c>
      <c r="D191" s="16">
        <v>470100</v>
      </c>
      <c r="E191" s="17">
        <v>409419.33</v>
      </c>
      <c r="F191" s="17">
        <f aca="true" t="shared" si="18" ref="F191:F197">D191-E191</f>
        <v>60680.669999999984</v>
      </c>
    </row>
    <row r="192" spans="1:6" ht="33.75" customHeight="1" thickBot="1">
      <c r="A192" s="50" t="s">
        <v>193</v>
      </c>
      <c r="B192" s="61" t="s">
        <v>11</v>
      </c>
      <c r="C192" s="1" t="s">
        <v>76</v>
      </c>
      <c r="D192" s="16">
        <f>D193</f>
        <v>3873200</v>
      </c>
      <c r="E192" s="16">
        <f>E193</f>
        <v>2741623.14</v>
      </c>
      <c r="F192" s="56">
        <f t="shared" si="18"/>
        <v>1131576.8599999999</v>
      </c>
    </row>
    <row r="193" spans="1:6" ht="18" customHeight="1" thickBot="1">
      <c r="A193" s="94" t="s">
        <v>58</v>
      </c>
      <c r="B193" s="61" t="s">
        <v>11</v>
      </c>
      <c r="C193" s="1" t="s">
        <v>75</v>
      </c>
      <c r="D193" s="16">
        <f>D199+D194</f>
        <v>3873200</v>
      </c>
      <c r="E193" s="16">
        <f>E198+E194</f>
        <v>2741623.14</v>
      </c>
      <c r="F193" s="56">
        <f t="shared" si="18"/>
        <v>1131576.8599999999</v>
      </c>
    </row>
    <row r="194" spans="1:6" ht="36.75" customHeight="1" thickBot="1">
      <c r="A194" s="50" t="s">
        <v>478</v>
      </c>
      <c r="B194" s="61" t="s">
        <v>11</v>
      </c>
      <c r="C194" s="1" t="s">
        <v>475</v>
      </c>
      <c r="D194" s="16">
        <f aca="true" t="shared" si="19" ref="D194:E196">D195</f>
        <v>176900</v>
      </c>
      <c r="E194" s="16">
        <f t="shared" si="19"/>
        <v>20700</v>
      </c>
      <c r="F194" s="17">
        <f t="shared" si="18"/>
        <v>156200</v>
      </c>
    </row>
    <row r="195" spans="1:6" ht="77.25" customHeight="1" thickBot="1">
      <c r="A195" s="93" t="s">
        <v>362</v>
      </c>
      <c r="B195" s="61" t="s">
        <v>11</v>
      </c>
      <c r="C195" s="1" t="s">
        <v>474</v>
      </c>
      <c r="D195" s="16">
        <f t="shared" si="19"/>
        <v>176900</v>
      </c>
      <c r="E195" s="16">
        <f t="shared" si="19"/>
        <v>20700</v>
      </c>
      <c r="F195" s="17">
        <f t="shared" si="18"/>
        <v>156200</v>
      </c>
    </row>
    <row r="196" spans="1:6" ht="27.75" customHeight="1" thickBot="1">
      <c r="A196" s="50" t="s">
        <v>55</v>
      </c>
      <c r="B196" s="61" t="s">
        <v>11</v>
      </c>
      <c r="C196" s="1" t="s">
        <v>476</v>
      </c>
      <c r="D196" s="16">
        <f t="shared" si="19"/>
        <v>176900</v>
      </c>
      <c r="E196" s="16">
        <f t="shared" si="19"/>
        <v>20700</v>
      </c>
      <c r="F196" s="17">
        <f t="shared" si="18"/>
        <v>156200</v>
      </c>
    </row>
    <row r="197" spans="1:6" ht="36" customHeight="1" thickBot="1">
      <c r="A197" s="50" t="s">
        <v>366</v>
      </c>
      <c r="B197" s="61" t="s">
        <v>11</v>
      </c>
      <c r="C197" s="1" t="s">
        <v>477</v>
      </c>
      <c r="D197" s="16">
        <v>176900</v>
      </c>
      <c r="E197" s="16">
        <v>20700</v>
      </c>
      <c r="F197" s="17">
        <f t="shared" si="18"/>
        <v>156200</v>
      </c>
    </row>
    <row r="198" spans="1:6" ht="21" customHeight="1" thickBot="1">
      <c r="A198" s="93" t="s">
        <v>157</v>
      </c>
      <c r="B198" s="61" t="s">
        <v>11</v>
      </c>
      <c r="C198" s="1" t="s">
        <v>167</v>
      </c>
      <c r="D198" s="16">
        <f>D199</f>
        <v>3696300</v>
      </c>
      <c r="E198" s="16">
        <f>E199</f>
        <v>2720923.14</v>
      </c>
      <c r="F198" s="56">
        <f>F199</f>
        <v>975376.8599999999</v>
      </c>
    </row>
    <row r="199" spans="1:6" ht="57" customHeight="1" thickBot="1">
      <c r="A199" s="50" t="s">
        <v>203</v>
      </c>
      <c r="B199" s="61" t="s">
        <v>11</v>
      </c>
      <c r="C199" s="1" t="s">
        <v>77</v>
      </c>
      <c r="D199" s="16">
        <f>D200+D205</f>
        <v>3696300</v>
      </c>
      <c r="E199" s="16">
        <f>E200</f>
        <v>2720923.14</v>
      </c>
      <c r="F199" s="17">
        <f aca="true" t="shared" si="20" ref="F199:F216">D199-E199</f>
        <v>975376.8599999999</v>
      </c>
    </row>
    <row r="200" spans="1:6" ht="60.75" customHeight="1" thickBot="1">
      <c r="A200" s="93" t="s">
        <v>359</v>
      </c>
      <c r="B200" s="61" t="s">
        <v>11</v>
      </c>
      <c r="C200" s="1" t="s">
        <v>360</v>
      </c>
      <c r="D200" s="16">
        <f aca="true" t="shared" si="21" ref="D200:E203">D201</f>
        <v>2689000</v>
      </c>
      <c r="E200" s="16">
        <f>E201+E205</f>
        <v>2720923.14</v>
      </c>
      <c r="F200" s="17">
        <f t="shared" si="20"/>
        <v>-31923.14000000013</v>
      </c>
    </row>
    <row r="201" spans="1:6" ht="78.75" customHeight="1" thickBot="1">
      <c r="A201" s="50" t="s">
        <v>362</v>
      </c>
      <c r="B201" s="61" t="s">
        <v>11</v>
      </c>
      <c r="C201" s="1" t="s">
        <v>361</v>
      </c>
      <c r="D201" s="16">
        <f t="shared" si="21"/>
        <v>2689000</v>
      </c>
      <c r="E201" s="16">
        <f t="shared" si="21"/>
        <v>1956897.07</v>
      </c>
      <c r="F201" s="17">
        <f t="shared" si="20"/>
        <v>732102.9299999999</v>
      </c>
    </row>
    <row r="202" spans="1:6" ht="18" customHeight="1" thickBot="1">
      <c r="A202" s="93" t="s">
        <v>36</v>
      </c>
      <c r="B202" s="61" t="s">
        <v>11</v>
      </c>
      <c r="C202" s="1" t="s">
        <v>363</v>
      </c>
      <c r="D202" s="16">
        <f t="shared" si="21"/>
        <v>2689000</v>
      </c>
      <c r="E202" s="16">
        <f>E203</f>
        <v>1956897.07</v>
      </c>
      <c r="F202" s="17">
        <f t="shared" si="20"/>
        <v>732102.9299999999</v>
      </c>
    </row>
    <row r="203" spans="1:6" ht="25.5" customHeight="1">
      <c r="A203" s="50" t="s">
        <v>55</v>
      </c>
      <c r="B203" s="88" t="s">
        <v>11</v>
      </c>
      <c r="C203" s="70" t="s">
        <v>364</v>
      </c>
      <c r="D203" s="71">
        <f t="shared" si="21"/>
        <v>2689000</v>
      </c>
      <c r="E203" s="72">
        <f t="shared" si="21"/>
        <v>1956897.07</v>
      </c>
      <c r="F203" s="72">
        <f t="shared" si="20"/>
        <v>732102.9299999999</v>
      </c>
    </row>
    <row r="204" spans="1:6" ht="36.75" customHeight="1">
      <c r="A204" s="50" t="s">
        <v>366</v>
      </c>
      <c r="B204" s="90" t="s">
        <v>11</v>
      </c>
      <c r="C204" s="73" t="s">
        <v>365</v>
      </c>
      <c r="D204" s="16">
        <v>2689000</v>
      </c>
      <c r="E204" s="56">
        <v>1956897.07</v>
      </c>
      <c r="F204" s="56">
        <f t="shared" si="20"/>
        <v>732102.9299999999</v>
      </c>
    </row>
    <row r="205" spans="1:6" ht="60" customHeight="1">
      <c r="A205" s="50" t="s">
        <v>367</v>
      </c>
      <c r="B205" s="90" t="s">
        <v>11</v>
      </c>
      <c r="C205" s="73" t="s">
        <v>368</v>
      </c>
      <c r="D205" s="16">
        <f aca="true" t="shared" si="22" ref="D205:E208">D206</f>
        <v>1007300</v>
      </c>
      <c r="E205" s="56">
        <f t="shared" si="22"/>
        <v>764026.07</v>
      </c>
      <c r="F205" s="56">
        <f t="shared" si="20"/>
        <v>243273.93000000005</v>
      </c>
    </row>
    <row r="206" spans="1:6" ht="88.5" customHeight="1" thickBot="1">
      <c r="A206" s="93" t="s">
        <v>362</v>
      </c>
      <c r="B206" s="91" t="s">
        <v>11</v>
      </c>
      <c r="C206" s="1" t="s">
        <v>369</v>
      </c>
      <c r="D206" s="18">
        <f t="shared" si="22"/>
        <v>1007300</v>
      </c>
      <c r="E206" s="18">
        <f t="shared" si="22"/>
        <v>764026.07</v>
      </c>
      <c r="F206" s="17">
        <f t="shared" si="20"/>
        <v>243273.93000000005</v>
      </c>
    </row>
    <row r="207" spans="1:6" ht="20.25" customHeight="1">
      <c r="A207" s="50" t="s">
        <v>36</v>
      </c>
      <c r="B207" s="88" t="s">
        <v>11</v>
      </c>
      <c r="C207" s="70" t="s">
        <v>370</v>
      </c>
      <c r="D207" s="71">
        <f t="shared" si="22"/>
        <v>1007300</v>
      </c>
      <c r="E207" s="72">
        <f t="shared" si="22"/>
        <v>764026.07</v>
      </c>
      <c r="F207" s="72">
        <f t="shared" si="20"/>
        <v>243273.93000000005</v>
      </c>
    </row>
    <row r="208" spans="1:6" ht="26.25" customHeight="1">
      <c r="A208" s="50" t="s">
        <v>55</v>
      </c>
      <c r="B208" s="90" t="s">
        <v>11</v>
      </c>
      <c r="C208" s="73" t="s">
        <v>371</v>
      </c>
      <c r="D208" s="16">
        <f t="shared" si="22"/>
        <v>1007300</v>
      </c>
      <c r="E208" s="56">
        <f t="shared" si="22"/>
        <v>764026.07</v>
      </c>
      <c r="F208" s="56">
        <f t="shared" si="20"/>
        <v>243273.93000000005</v>
      </c>
    </row>
    <row r="209" spans="1:6" ht="36" customHeight="1">
      <c r="A209" s="50" t="s">
        <v>366</v>
      </c>
      <c r="B209" s="90" t="s">
        <v>11</v>
      </c>
      <c r="C209" s="73" t="s">
        <v>372</v>
      </c>
      <c r="D209" s="16">
        <v>1007300</v>
      </c>
      <c r="E209" s="56">
        <v>764026.07</v>
      </c>
      <c r="F209" s="56">
        <f t="shared" si="20"/>
        <v>243273.93000000005</v>
      </c>
    </row>
    <row r="210" spans="1:6" ht="15" customHeight="1" thickBot="1">
      <c r="A210" s="50" t="s">
        <v>168</v>
      </c>
      <c r="B210" s="91" t="s">
        <v>11</v>
      </c>
      <c r="C210" s="1" t="s">
        <v>78</v>
      </c>
      <c r="D210" s="18">
        <v>1000</v>
      </c>
      <c r="E210" s="18">
        <f aca="true" t="shared" si="23" ref="E210:E215">E211</f>
        <v>0</v>
      </c>
      <c r="F210" s="17">
        <f t="shared" si="20"/>
        <v>1000</v>
      </c>
    </row>
    <row r="211" spans="1:6" ht="15" customHeight="1" thickBot="1">
      <c r="A211" s="50" t="s">
        <v>169</v>
      </c>
      <c r="B211" s="61" t="s">
        <v>11</v>
      </c>
      <c r="C211" s="1" t="s">
        <v>170</v>
      </c>
      <c r="D211" s="16">
        <f>D212</f>
        <v>1000</v>
      </c>
      <c r="E211" s="18">
        <f t="shared" si="23"/>
        <v>0</v>
      </c>
      <c r="F211" s="17">
        <f t="shared" si="20"/>
        <v>1000</v>
      </c>
    </row>
    <row r="212" spans="1:6" ht="24.75" customHeight="1" thickBot="1">
      <c r="A212" s="93" t="s">
        <v>157</v>
      </c>
      <c r="B212" s="61" t="s">
        <v>11</v>
      </c>
      <c r="C212" s="1" t="s">
        <v>171</v>
      </c>
      <c r="D212" s="16">
        <f>D213</f>
        <v>1000</v>
      </c>
      <c r="E212" s="18">
        <f t="shared" si="23"/>
        <v>0</v>
      </c>
      <c r="F212" s="17">
        <f t="shared" si="20"/>
        <v>1000</v>
      </c>
    </row>
    <row r="213" spans="1:6" ht="85.5" customHeight="1" thickBot="1">
      <c r="A213" s="50" t="s">
        <v>204</v>
      </c>
      <c r="B213" s="61" t="s">
        <v>11</v>
      </c>
      <c r="C213" s="1" t="s">
        <v>172</v>
      </c>
      <c r="D213" s="16">
        <f>D214</f>
        <v>1000</v>
      </c>
      <c r="E213" s="18">
        <f t="shared" si="23"/>
        <v>0</v>
      </c>
      <c r="F213" s="17">
        <f t="shared" si="20"/>
        <v>1000</v>
      </c>
    </row>
    <row r="214" spans="1:6" ht="35.25" customHeight="1" thickBot="1">
      <c r="A214" s="50" t="s">
        <v>289</v>
      </c>
      <c r="B214" s="61" t="s">
        <v>11</v>
      </c>
      <c r="C214" s="1" t="s">
        <v>373</v>
      </c>
      <c r="D214" s="16">
        <f>D215</f>
        <v>1000</v>
      </c>
      <c r="E214" s="18">
        <f t="shared" si="23"/>
        <v>0</v>
      </c>
      <c r="F214" s="17">
        <f t="shared" si="20"/>
        <v>1000</v>
      </c>
    </row>
    <row r="215" spans="1:6" ht="15" customHeight="1" thickBot="1">
      <c r="A215" s="93" t="s">
        <v>36</v>
      </c>
      <c r="B215" s="61" t="s">
        <v>11</v>
      </c>
      <c r="C215" s="1" t="s">
        <v>374</v>
      </c>
      <c r="D215" s="16">
        <f>D216</f>
        <v>1000</v>
      </c>
      <c r="E215" s="18">
        <f t="shared" si="23"/>
        <v>0</v>
      </c>
      <c r="F215" s="17">
        <f t="shared" si="20"/>
        <v>1000</v>
      </c>
    </row>
    <row r="216" spans="1:6" ht="15" customHeight="1">
      <c r="A216" s="50" t="s">
        <v>43</v>
      </c>
      <c r="B216" s="61" t="s">
        <v>11</v>
      </c>
      <c r="C216" s="1" t="s">
        <v>375</v>
      </c>
      <c r="D216" s="16">
        <v>1000</v>
      </c>
      <c r="E216" s="18">
        <v>0</v>
      </c>
      <c r="F216" s="17">
        <f t="shared" si="20"/>
        <v>1000</v>
      </c>
    </row>
    <row r="217" spans="1:6" ht="15" customHeight="1" thickBot="1">
      <c r="A217" s="50"/>
      <c r="B217" s="12"/>
      <c r="C217" s="8"/>
      <c r="D217" s="8"/>
      <c r="E217" s="8"/>
      <c r="F217" s="8"/>
    </row>
    <row r="218" spans="1:6" ht="27" customHeight="1" thickBot="1">
      <c r="A218" s="50" t="s">
        <v>13</v>
      </c>
      <c r="B218" s="97">
        <v>450</v>
      </c>
      <c r="C218" s="62" t="s">
        <v>12</v>
      </c>
      <c r="D218" s="68">
        <v>-624400</v>
      </c>
      <c r="E218" s="63">
        <v>602748.48</v>
      </c>
      <c r="F218" s="64"/>
    </row>
  </sheetData>
  <mergeCells count="4">
    <mergeCell ref="D8:D9"/>
    <mergeCell ref="E8:E9"/>
    <mergeCell ref="F8:F9"/>
    <mergeCell ref="C8:C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75" workbookViewId="0" topLeftCell="A16">
      <selection activeCell="A21" sqref="A21:E21"/>
    </sheetView>
  </sheetViews>
  <sheetFormatPr defaultColWidth="9.125" defaultRowHeight="12.75"/>
  <cols>
    <col min="1" max="1" width="19.375" style="0" customWidth="1"/>
    <col min="2" max="2" width="5.25390625" style="0" customWidth="1"/>
    <col min="3" max="3" width="21.25390625" style="0" customWidth="1"/>
    <col min="4" max="4" width="11.875" style="0" customWidth="1"/>
    <col min="5" max="5" width="14.75390625" style="0" customWidth="1"/>
    <col min="6" max="6" width="14.25390625" style="0" customWidth="1"/>
  </cols>
  <sheetData>
    <row r="1" ht="12.75">
      <c r="A1" s="42" t="s">
        <v>126</v>
      </c>
    </row>
    <row r="2" ht="12.75">
      <c r="A2" s="42"/>
    </row>
    <row r="3" spans="1:6" ht="12.75" customHeight="1">
      <c r="A3" s="155" t="s">
        <v>89</v>
      </c>
      <c r="B3" s="155" t="s">
        <v>90</v>
      </c>
      <c r="C3" s="155" t="s">
        <v>127</v>
      </c>
      <c r="D3" s="155" t="s">
        <v>128</v>
      </c>
      <c r="E3" s="151" t="s">
        <v>16</v>
      </c>
      <c r="F3" s="153" t="s">
        <v>93</v>
      </c>
    </row>
    <row r="4" spans="1:6" ht="23.25" customHeight="1">
      <c r="A4" s="156"/>
      <c r="B4" s="156"/>
      <c r="C4" s="156"/>
      <c r="D4" s="156"/>
      <c r="E4" s="152"/>
      <c r="F4" s="154"/>
    </row>
    <row r="5" spans="1:6" ht="12.75">
      <c r="A5" s="43">
        <v>1</v>
      </c>
      <c r="B5" s="43">
        <v>2</v>
      </c>
      <c r="C5" s="43">
        <v>3</v>
      </c>
      <c r="D5" s="43">
        <v>10</v>
      </c>
      <c r="E5" s="43">
        <v>18</v>
      </c>
      <c r="F5" s="43">
        <v>19</v>
      </c>
    </row>
    <row r="6" spans="1:6" ht="48" customHeight="1">
      <c r="A6" s="44" t="s">
        <v>26</v>
      </c>
      <c r="B6" s="45">
        <v>500</v>
      </c>
      <c r="C6" s="46" t="s">
        <v>12</v>
      </c>
      <c r="D6" s="47">
        <f>D11</f>
        <v>624400</v>
      </c>
      <c r="E6" s="47">
        <f>E11</f>
        <v>-602748.4800000004</v>
      </c>
      <c r="F6" s="67" t="s">
        <v>199</v>
      </c>
    </row>
    <row r="7" spans="1:6" ht="46.5" customHeight="1">
      <c r="A7" s="44" t="s">
        <v>194</v>
      </c>
      <c r="B7" s="45">
        <v>520</v>
      </c>
      <c r="C7" s="46" t="s">
        <v>199</v>
      </c>
      <c r="D7" s="47">
        <f>D11</f>
        <v>624400</v>
      </c>
      <c r="E7" s="47">
        <f>E11</f>
        <v>-602748.4800000004</v>
      </c>
      <c r="F7" s="67" t="s">
        <v>199</v>
      </c>
    </row>
    <row r="8" spans="1:6" ht="12.75">
      <c r="A8" s="44" t="s">
        <v>195</v>
      </c>
      <c r="B8" s="45"/>
      <c r="C8" s="46" t="s">
        <v>199</v>
      </c>
      <c r="D8" s="67" t="s">
        <v>199</v>
      </c>
      <c r="E8" s="67" t="s">
        <v>199</v>
      </c>
      <c r="F8" s="67" t="s">
        <v>199</v>
      </c>
    </row>
    <row r="9" spans="1:6" ht="38.25" customHeight="1">
      <c r="A9" s="44" t="s">
        <v>196</v>
      </c>
      <c r="B9" s="45">
        <v>620</v>
      </c>
      <c r="C9" s="46" t="s">
        <v>199</v>
      </c>
      <c r="D9" s="67" t="s">
        <v>199</v>
      </c>
      <c r="E9" s="67" t="s">
        <v>199</v>
      </c>
      <c r="F9" s="67" t="s">
        <v>199</v>
      </c>
    </row>
    <row r="10" spans="1:6" ht="12.75">
      <c r="A10" s="44" t="s">
        <v>195</v>
      </c>
      <c r="B10" s="45"/>
      <c r="C10" s="46" t="s">
        <v>199</v>
      </c>
      <c r="D10" s="67" t="s">
        <v>199</v>
      </c>
      <c r="E10" s="67" t="s">
        <v>199</v>
      </c>
      <c r="F10" s="67" t="s">
        <v>199</v>
      </c>
    </row>
    <row r="11" spans="1:6" ht="28.5" customHeight="1">
      <c r="A11" s="44" t="s">
        <v>197</v>
      </c>
      <c r="B11" s="45">
        <v>700</v>
      </c>
      <c r="C11" s="48" t="s">
        <v>129</v>
      </c>
      <c r="D11" s="47">
        <f>D12+D16</f>
        <v>624400</v>
      </c>
      <c r="E11" s="47">
        <f>E12+E16</f>
        <v>-602748.4800000004</v>
      </c>
      <c r="F11" s="67" t="s">
        <v>199</v>
      </c>
    </row>
    <row r="12" spans="1:6" ht="32.25" customHeight="1">
      <c r="A12" s="44" t="s">
        <v>198</v>
      </c>
      <c r="B12" s="45">
        <v>700</v>
      </c>
      <c r="C12" s="48" t="s">
        <v>130</v>
      </c>
      <c r="D12" s="34">
        <v>-27482400</v>
      </c>
      <c r="E12" s="47">
        <v>-20092628.62</v>
      </c>
      <c r="F12" s="47">
        <f>D12-E12</f>
        <v>-7389771.379999999</v>
      </c>
    </row>
    <row r="13" spans="1:6" ht="36" customHeight="1">
      <c r="A13" s="44" t="s">
        <v>79</v>
      </c>
      <c r="B13" s="45">
        <v>710</v>
      </c>
      <c r="C13" s="48" t="s">
        <v>131</v>
      </c>
      <c r="D13" s="34">
        <v>-27482400</v>
      </c>
      <c r="E13" s="47">
        <v>-20092628.62</v>
      </c>
      <c r="F13" s="69" t="s">
        <v>202</v>
      </c>
    </row>
    <row r="14" spans="1:6" ht="36" customHeight="1">
      <c r="A14" s="44" t="s">
        <v>132</v>
      </c>
      <c r="B14" s="45">
        <v>710</v>
      </c>
      <c r="C14" s="48" t="s">
        <v>133</v>
      </c>
      <c r="D14" s="34">
        <v>-27482400</v>
      </c>
      <c r="E14" s="47">
        <v>-20092628.62</v>
      </c>
      <c r="F14" s="69" t="s">
        <v>202</v>
      </c>
    </row>
    <row r="15" spans="1:6" ht="43.5" customHeight="1">
      <c r="A15" s="44" t="s">
        <v>134</v>
      </c>
      <c r="B15" s="45">
        <v>710</v>
      </c>
      <c r="C15" s="48" t="s">
        <v>135</v>
      </c>
      <c r="D15" s="34">
        <v>-27482400</v>
      </c>
      <c r="E15" s="47">
        <v>-20092628.62</v>
      </c>
      <c r="F15" s="69" t="s">
        <v>202</v>
      </c>
    </row>
    <row r="16" spans="1:6" ht="28.5" customHeight="1">
      <c r="A16" s="44" t="s">
        <v>80</v>
      </c>
      <c r="B16" s="45">
        <v>720</v>
      </c>
      <c r="C16" s="48" t="s">
        <v>136</v>
      </c>
      <c r="D16" s="47">
        <f>D17</f>
        <v>28106800</v>
      </c>
      <c r="E16" s="47">
        <v>19489880.14</v>
      </c>
      <c r="F16" s="69" t="s">
        <v>202</v>
      </c>
    </row>
    <row r="17" spans="1:6" ht="36" customHeight="1">
      <c r="A17" s="44" t="s">
        <v>81</v>
      </c>
      <c r="B17" s="45">
        <v>720</v>
      </c>
      <c r="C17" s="48" t="s">
        <v>137</v>
      </c>
      <c r="D17" s="47">
        <f>D18</f>
        <v>28106800</v>
      </c>
      <c r="E17" s="47">
        <v>19489880.14</v>
      </c>
      <c r="F17" s="69" t="s">
        <v>202</v>
      </c>
    </row>
    <row r="18" spans="1:6" ht="33.75" customHeight="1">
      <c r="A18" s="44" t="s">
        <v>138</v>
      </c>
      <c r="B18" s="45">
        <v>720</v>
      </c>
      <c r="C18" s="48" t="s">
        <v>139</v>
      </c>
      <c r="D18" s="47">
        <f>D19</f>
        <v>28106800</v>
      </c>
      <c r="E18" s="47">
        <v>19489880.14</v>
      </c>
      <c r="F18" s="69" t="s">
        <v>202</v>
      </c>
    </row>
    <row r="19" spans="1:6" ht="48.75" customHeight="1">
      <c r="A19" s="49" t="s">
        <v>140</v>
      </c>
      <c r="B19" s="45">
        <v>720</v>
      </c>
      <c r="C19" s="48" t="s">
        <v>141</v>
      </c>
      <c r="D19" s="47">
        <v>28106800</v>
      </c>
      <c r="E19" s="47">
        <v>19489880.14</v>
      </c>
      <c r="F19" s="69" t="s">
        <v>202</v>
      </c>
    </row>
    <row r="21" spans="1:5" ht="12.75">
      <c r="A21" s="150" t="s">
        <v>482</v>
      </c>
      <c r="B21" s="150"/>
      <c r="C21" s="150"/>
      <c r="D21" s="150"/>
      <c r="E21" s="150"/>
    </row>
    <row r="24" spans="1:3" ht="12.75">
      <c r="A24" s="22" t="s">
        <v>142</v>
      </c>
      <c r="B24" s="22"/>
      <c r="C24" s="22"/>
    </row>
    <row r="25" spans="1:6" ht="12.75">
      <c r="A25" s="22" t="s">
        <v>143</v>
      </c>
      <c r="B25" s="22"/>
      <c r="C25" s="22" t="s">
        <v>144</v>
      </c>
      <c r="D25" s="22"/>
      <c r="E25" s="22"/>
      <c r="F25" s="22"/>
    </row>
    <row r="26" spans="1:6" ht="12.75">
      <c r="A26" s="22"/>
      <c r="B26" s="22"/>
      <c r="C26" s="22"/>
      <c r="D26" s="22"/>
      <c r="E26" s="22"/>
      <c r="F26" s="22"/>
    </row>
    <row r="27" spans="1:6" ht="12.75">
      <c r="A27" s="22"/>
      <c r="B27" s="22"/>
      <c r="C27" s="22"/>
      <c r="D27" s="22"/>
      <c r="E27" s="22"/>
      <c r="F27" s="22"/>
    </row>
    <row r="28" spans="1:6" ht="12.75">
      <c r="A28" s="22" t="s">
        <v>145</v>
      </c>
      <c r="B28" s="22"/>
      <c r="C28" s="22" t="s">
        <v>146</v>
      </c>
      <c r="D28" s="22"/>
      <c r="E28" s="22"/>
      <c r="F28" s="22"/>
    </row>
    <row r="29" spans="1:6" ht="12.75">
      <c r="A29" s="22" t="s">
        <v>483</v>
      </c>
      <c r="B29" s="22"/>
      <c r="C29" s="22"/>
      <c r="D29" s="22"/>
      <c r="E29" s="22"/>
      <c r="F29" s="22"/>
    </row>
  </sheetData>
  <mergeCells count="7">
    <mergeCell ref="A21:E21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showGridLines="0" zoomScaleSheetLayoutView="75" workbookViewId="0" topLeftCell="A64">
      <selection activeCell="F36" sqref="F36"/>
    </sheetView>
  </sheetViews>
  <sheetFormatPr defaultColWidth="9.00390625" defaultRowHeight="12.75"/>
  <cols>
    <col min="1" max="1" width="25.75390625" style="15" customWidth="1"/>
    <col min="2" max="2" width="4.75390625" style="0" customWidth="1"/>
    <col min="3" max="3" width="24.625" style="0" customWidth="1"/>
    <col min="4" max="4" width="11.00390625" style="22" customWidth="1"/>
    <col min="5" max="5" width="11.375" style="22" customWidth="1"/>
    <col min="6" max="6" width="11.375" style="0" customWidth="1"/>
  </cols>
  <sheetData>
    <row r="1" spans="3:6" ht="10.5" customHeight="1">
      <c r="C1" s="158"/>
      <c r="D1" s="158"/>
      <c r="E1" s="158"/>
      <c r="F1" s="158"/>
    </row>
    <row r="2" spans="4:5" ht="9.75" customHeight="1">
      <c r="D2"/>
      <c r="E2" s="20"/>
    </row>
    <row r="3" spans="1:6" ht="19.5" customHeight="1" thickBot="1">
      <c r="A3" s="159" t="s">
        <v>179</v>
      </c>
      <c r="B3" s="159"/>
      <c r="C3" s="159"/>
      <c r="D3" s="159"/>
      <c r="E3" s="160"/>
      <c r="F3" s="21" t="s">
        <v>3</v>
      </c>
    </row>
    <row r="4" spans="2:6" ht="11.25" customHeight="1">
      <c r="B4" s="161" t="s">
        <v>479</v>
      </c>
      <c r="C4" s="161"/>
      <c r="F4" s="23" t="s">
        <v>14</v>
      </c>
    </row>
    <row r="5" spans="2:6" ht="17.25" customHeight="1">
      <c r="B5" s="24"/>
      <c r="C5" s="24"/>
      <c r="E5" s="22" t="s">
        <v>82</v>
      </c>
      <c r="F5" s="25">
        <v>41214</v>
      </c>
    </row>
    <row r="6" spans="1:6" ht="18.75" customHeight="1">
      <c r="A6" s="26" t="s">
        <v>25</v>
      </c>
      <c r="B6" s="22"/>
      <c r="C6" s="22"/>
      <c r="E6" s="22" t="s">
        <v>83</v>
      </c>
      <c r="F6" s="27" t="s">
        <v>84</v>
      </c>
    </row>
    <row r="7" spans="1:6" ht="13.5" customHeight="1">
      <c r="A7" s="164" t="s">
        <v>255</v>
      </c>
      <c r="B7" s="164"/>
      <c r="C7" s="164"/>
      <c r="D7" s="164"/>
      <c r="E7" s="22" t="s">
        <v>85</v>
      </c>
      <c r="F7" s="28">
        <v>951</v>
      </c>
    </row>
    <row r="8" spans="1:6" ht="27.75" customHeight="1">
      <c r="A8" s="163" t="s">
        <v>180</v>
      </c>
      <c r="B8" s="163"/>
      <c r="C8" s="162" t="s">
        <v>201</v>
      </c>
      <c r="D8" s="162"/>
      <c r="E8" s="22" t="s">
        <v>86</v>
      </c>
      <c r="F8" s="27" t="s">
        <v>200</v>
      </c>
    </row>
    <row r="9" spans="1:6" ht="16.5" customHeight="1">
      <c r="A9" s="26" t="s">
        <v>87</v>
      </c>
      <c r="B9" s="22"/>
      <c r="C9" s="22"/>
      <c r="F9" s="28"/>
    </row>
    <row r="10" spans="1:6" ht="16.5" customHeight="1" thickBot="1">
      <c r="A10" s="26" t="s">
        <v>88</v>
      </c>
      <c r="B10" s="22"/>
      <c r="C10" s="22"/>
      <c r="F10" s="29">
        <v>383</v>
      </c>
    </row>
    <row r="11" spans="1:6" ht="15.75" customHeight="1">
      <c r="A11" s="157" t="s">
        <v>20</v>
      </c>
      <c r="B11" s="157"/>
      <c r="C11" s="157"/>
      <c r="D11" s="157"/>
      <c r="E11" s="157"/>
      <c r="F11" s="157"/>
    </row>
    <row r="12" spans="1:6" ht="48" customHeight="1">
      <c r="A12" s="30" t="s">
        <v>89</v>
      </c>
      <c r="B12" s="30" t="s">
        <v>90</v>
      </c>
      <c r="C12" s="30" t="s">
        <v>91</v>
      </c>
      <c r="D12" s="30" t="s">
        <v>92</v>
      </c>
      <c r="E12" s="30" t="s">
        <v>16</v>
      </c>
      <c r="F12" s="30" t="s">
        <v>93</v>
      </c>
    </row>
    <row r="13" spans="1:6" ht="13.5" customHeight="1">
      <c r="A13" s="31">
        <v>1</v>
      </c>
      <c r="B13" s="31">
        <v>2</v>
      </c>
      <c r="C13" s="31">
        <v>3</v>
      </c>
      <c r="D13" s="31" t="s">
        <v>0</v>
      </c>
      <c r="E13" s="31" t="s">
        <v>18</v>
      </c>
      <c r="F13" s="31" t="s">
        <v>19</v>
      </c>
    </row>
    <row r="14" spans="1:6" ht="21" customHeight="1">
      <c r="A14" s="118" t="s">
        <v>94</v>
      </c>
      <c r="B14" s="32">
        <v>10</v>
      </c>
      <c r="C14" s="33" t="s">
        <v>12</v>
      </c>
      <c r="D14" s="34">
        <f>D16+D46+D54+D40+D58+D50</f>
        <v>27482400</v>
      </c>
      <c r="E14" s="34">
        <f>E16+E58+E40+E46+E54+E50+E43</f>
        <v>20007610.27</v>
      </c>
      <c r="F14" s="34">
        <f aca="true" t="shared" si="0" ref="F14:F26">D14-E14</f>
        <v>7474789.73</v>
      </c>
    </row>
    <row r="15" spans="1:6" ht="12.75" customHeight="1">
      <c r="A15" s="118" t="s">
        <v>207</v>
      </c>
      <c r="B15" s="32"/>
      <c r="C15" s="33"/>
      <c r="D15" s="34"/>
      <c r="E15" s="34"/>
      <c r="F15" s="34"/>
    </row>
    <row r="16" spans="1:6" ht="26.25" customHeight="1">
      <c r="A16" s="118" t="s">
        <v>95</v>
      </c>
      <c r="B16" s="32">
        <v>10</v>
      </c>
      <c r="C16" s="35" t="s">
        <v>209</v>
      </c>
      <c r="D16" s="34">
        <f>D17+D21+D32</f>
        <v>2045000</v>
      </c>
      <c r="E16" s="34">
        <f>E17+E21+E32</f>
        <v>1432843.3199999998</v>
      </c>
      <c r="F16" s="34">
        <f t="shared" si="0"/>
        <v>612156.6800000002</v>
      </c>
    </row>
    <row r="17" spans="1:6" ht="28.5" customHeight="1">
      <c r="A17" s="118" t="s">
        <v>96</v>
      </c>
      <c r="B17" s="32">
        <v>10</v>
      </c>
      <c r="C17" s="35" t="s">
        <v>210</v>
      </c>
      <c r="D17" s="34">
        <f>D18</f>
        <v>485000</v>
      </c>
      <c r="E17" s="37">
        <f>E18</f>
        <v>397900.54</v>
      </c>
      <c r="F17" s="34">
        <f>D17-E17</f>
        <v>87099.46000000002</v>
      </c>
    </row>
    <row r="18" spans="1:6" ht="26.25" customHeight="1">
      <c r="A18" s="119" t="s">
        <v>97</v>
      </c>
      <c r="B18" s="32">
        <v>10</v>
      </c>
      <c r="C18" s="35" t="s">
        <v>211</v>
      </c>
      <c r="D18" s="36">
        <f>D19</f>
        <v>485000</v>
      </c>
      <c r="E18" s="37">
        <f>E19+E20</f>
        <v>397900.54</v>
      </c>
      <c r="F18" s="34">
        <f>D18-E18</f>
        <v>87099.46000000002</v>
      </c>
    </row>
    <row r="19" spans="1:6" ht="79.5" customHeight="1">
      <c r="A19" s="131" t="s">
        <v>208</v>
      </c>
      <c r="B19" s="51">
        <v>10</v>
      </c>
      <c r="C19" s="35" t="s">
        <v>212</v>
      </c>
      <c r="D19" s="37">
        <v>485000</v>
      </c>
      <c r="E19" s="37">
        <v>390643.06</v>
      </c>
      <c r="F19" s="34">
        <f>D19-E19</f>
        <v>94356.94</v>
      </c>
    </row>
    <row r="20" spans="1:6" ht="63" customHeight="1">
      <c r="A20" s="112" t="s">
        <v>424</v>
      </c>
      <c r="B20" s="106">
        <v>10</v>
      </c>
      <c r="C20" s="53" t="s">
        <v>469</v>
      </c>
      <c r="D20" s="76">
        <v>0</v>
      </c>
      <c r="E20" s="76">
        <v>7257.48</v>
      </c>
      <c r="F20" s="77">
        <f>D20-E20</f>
        <v>-7257.48</v>
      </c>
    </row>
    <row r="21" spans="1:6" ht="24" customHeight="1">
      <c r="A21" s="127" t="s">
        <v>98</v>
      </c>
      <c r="B21" s="106">
        <v>10</v>
      </c>
      <c r="C21" s="53" t="s">
        <v>213</v>
      </c>
      <c r="D21" s="76">
        <f>D22</f>
        <v>112400</v>
      </c>
      <c r="E21" s="76">
        <f>E22+E30</f>
        <v>105341.71000000002</v>
      </c>
      <c r="F21" s="77">
        <f t="shared" si="0"/>
        <v>7058.289999999979</v>
      </c>
    </row>
    <row r="22" spans="1:6" ht="39" customHeight="1">
      <c r="A22" s="121" t="s">
        <v>99</v>
      </c>
      <c r="B22" s="85">
        <v>10</v>
      </c>
      <c r="C22" s="81" t="s">
        <v>441</v>
      </c>
      <c r="D22" s="82">
        <f>D23+D26+D29</f>
        <v>112400</v>
      </c>
      <c r="E22" s="82">
        <f>E23+E26+E29</f>
        <v>105087.71000000002</v>
      </c>
      <c r="F22" s="83">
        <f t="shared" si="0"/>
        <v>7312.289999999979</v>
      </c>
    </row>
    <row r="23" spans="1:6" ht="45" customHeight="1">
      <c r="A23" s="121" t="s">
        <v>100</v>
      </c>
      <c r="B23" s="85">
        <v>10</v>
      </c>
      <c r="C23" s="81" t="s">
        <v>440</v>
      </c>
      <c r="D23" s="82">
        <f>D24</f>
        <v>20800</v>
      </c>
      <c r="E23" s="82">
        <f>E24+E25</f>
        <v>9222.92</v>
      </c>
      <c r="F23" s="83">
        <f t="shared" si="0"/>
        <v>11577.08</v>
      </c>
    </row>
    <row r="24" spans="1:6" ht="41.25" customHeight="1">
      <c r="A24" s="121" t="s">
        <v>100</v>
      </c>
      <c r="B24" s="78">
        <v>10</v>
      </c>
      <c r="C24" s="54" t="s">
        <v>214</v>
      </c>
      <c r="D24" s="66">
        <v>20800</v>
      </c>
      <c r="E24" s="66">
        <v>9128.1</v>
      </c>
      <c r="F24" s="79">
        <f>D24-E24</f>
        <v>11671.9</v>
      </c>
    </row>
    <row r="25" spans="1:6" ht="52.5" customHeight="1">
      <c r="A25" s="117" t="s">
        <v>463</v>
      </c>
      <c r="B25" s="78">
        <v>10</v>
      </c>
      <c r="C25" s="54" t="s">
        <v>462</v>
      </c>
      <c r="D25" s="66">
        <v>0</v>
      </c>
      <c r="E25" s="66">
        <v>94.82</v>
      </c>
      <c r="F25" s="79"/>
    </row>
    <row r="26" spans="1:6" ht="54" customHeight="1">
      <c r="A26" s="121" t="s">
        <v>101</v>
      </c>
      <c r="B26" s="51">
        <v>10</v>
      </c>
      <c r="C26" s="35" t="s">
        <v>439</v>
      </c>
      <c r="D26" s="37">
        <v>53800</v>
      </c>
      <c r="E26" s="37">
        <f>E27+E28</f>
        <v>57838.280000000006</v>
      </c>
      <c r="F26" s="34">
        <f t="shared" si="0"/>
        <v>-4038.280000000006</v>
      </c>
    </row>
    <row r="27" spans="1:6" ht="51.75" customHeight="1">
      <c r="A27" s="121" t="s">
        <v>101</v>
      </c>
      <c r="B27" s="106">
        <v>10</v>
      </c>
      <c r="C27" s="35" t="s">
        <v>437</v>
      </c>
      <c r="D27" s="37">
        <v>53800</v>
      </c>
      <c r="E27" s="37">
        <v>57839.73</v>
      </c>
      <c r="F27" s="34">
        <f>D27-E27</f>
        <v>-4039.730000000003</v>
      </c>
    </row>
    <row r="28" spans="1:6" ht="66.75" customHeight="1">
      <c r="A28" s="134" t="s">
        <v>438</v>
      </c>
      <c r="B28" s="145">
        <v>10</v>
      </c>
      <c r="C28" s="144" t="s">
        <v>436</v>
      </c>
      <c r="D28" s="37">
        <v>0</v>
      </c>
      <c r="E28" s="37">
        <v>-1.45</v>
      </c>
      <c r="F28" s="34">
        <v>1.45</v>
      </c>
    </row>
    <row r="29" spans="1:6" ht="40.5" customHeight="1">
      <c r="A29" s="117" t="s">
        <v>376</v>
      </c>
      <c r="B29" s="113">
        <v>10</v>
      </c>
      <c r="C29" s="35" t="s">
        <v>377</v>
      </c>
      <c r="D29" s="37">
        <v>37800</v>
      </c>
      <c r="E29" s="37">
        <v>38026.51</v>
      </c>
      <c r="F29" s="34">
        <f>D29-E29</f>
        <v>-226.51000000000204</v>
      </c>
    </row>
    <row r="30" spans="1:6" ht="18.75" customHeight="1">
      <c r="A30" s="117" t="s">
        <v>426</v>
      </c>
      <c r="B30" s="111">
        <v>10</v>
      </c>
      <c r="C30" s="129" t="s">
        <v>427</v>
      </c>
      <c r="D30" s="76">
        <v>0</v>
      </c>
      <c r="E30" s="76">
        <v>254</v>
      </c>
      <c r="F30" s="77">
        <f>D30-E30</f>
        <v>-254</v>
      </c>
    </row>
    <row r="31" spans="1:6" ht="18" customHeight="1">
      <c r="A31" s="117" t="s">
        <v>426</v>
      </c>
      <c r="B31" s="111">
        <v>10</v>
      </c>
      <c r="C31" s="129" t="s">
        <v>425</v>
      </c>
      <c r="D31" s="76">
        <v>0</v>
      </c>
      <c r="E31" s="76">
        <v>254</v>
      </c>
      <c r="F31" s="77">
        <f>D31-E31</f>
        <v>-254</v>
      </c>
    </row>
    <row r="32" spans="1:6" ht="19.5" customHeight="1">
      <c r="A32" s="132" t="s">
        <v>102</v>
      </c>
      <c r="B32" s="113">
        <v>10</v>
      </c>
      <c r="C32" s="53" t="s">
        <v>215</v>
      </c>
      <c r="D32" s="76">
        <f>D33+D35</f>
        <v>1447600</v>
      </c>
      <c r="E32" s="76">
        <f>E33+E35</f>
        <v>929601.07</v>
      </c>
      <c r="F32" s="77">
        <f aca="true" t="shared" si="1" ref="F32:F38">D32-E32</f>
        <v>517998.93000000005</v>
      </c>
    </row>
    <row r="33" spans="1:6" ht="22.5" customHeight="1">
      <c r="A33" s="121" t="s">
        <v>103</v>
      </c>
      <c r="B33" s="85">
        <v>10</v>
      </c>
      <c r="C33" s="81" t="s">
        <v>216</v>
      </c>
      <c r="D33" s="82">
        <f>D34</f>
        <v>208400</v>
      </c>
      <c r="E33" s="82">
        <f>E34</f>
        <v>73064.86</v>
      </c>
      <c r="F33" s="83">
        <f t="shared" si="1"/>
        <v>135335.14</v>
      </c>
    </row>
    <row r="34" spans="1:6" ht="67.5" customHeight="1">
      <c r="A34" s="120" t="s">
        <v>104</v>
      </c>
      <c r="B34" s="80">
        <v>10</v>
      </c>
      <c r="C34" s="81" t="s">
        <v>217</v>
      </c>
      <c r="D34" s="82">
        <v>208400</v>
      </c>
      <c r="E34" s="82">
        <v>73064.86</v>
      </c>
      <c r="F34" s="83">
        <f t="shared" si="1"/>
        <v>135335.14</v>
      </c>
    </row>
    <row r="35" spans="1:6" ht="18" customHeight="1">
      <c r="A35" s="122" t="s">
        <v>105</v>
      </c>
      <c r="B35" s="74">
        <v>10</v>
      </c>
      <c r="C35" s="54" t="s">
        <v>218</v>
      </c>
      <c r="D35" s="66">
        <f>D36+D38</f>
        <v>1239200</v>
      </c>
      <c r="E35" s="66">
        <f>E36+E38</f>
        <v>856536.21</v>
      </c>
      <c r="F35" s="79">
        <f t="shared" si="1"/>
        <v>382663.79000000004</v>
      </c>
    </row>
    <row r="36" spans="1:6" ht="59.25" customHeight="1">
      <c r="A36" s="118" t="s">
        <v>106</v>
      </c>
      <c r="B36" s="32">
        <v>10</v>
      </c>
      <c r="C36" s="35" t="s">
        <v>219</v>
      </c>
      <c r="D36" s="37">
        <f>D37</f>
        <v>920400</v>
      </c>
      <c r="E36" s="37">
        <f>E37</f>
        <v>574487.26</v>
      </c>
      <c r="F36" s="34">
        <f t="shared" si="1"/>
        <v>345912.74</v>
      </c>
    </row>
    <row r="37" spans="1:6" ht="99" customHeight="1">
      <c r="A37" s="118" t="s">
        <v>107</v>
      </c>
      <c r="B37" s="32">
        <v>10</v>
      </c>
      <c r="C37" s="35" t="s">
        <v>220</v>
      </c>
      <c r="D37" s="37">
        <v>920400</v>
      </c>
      <c r="E37" s="37">
        <v>574487.26</v>
      </c>
      <c r="F37" s="34">
        <f t="shared" si="1"/>
        <v>345912.74</v>
      </c>
    </row>
    <row r="38" spans="1:6" ht="60" customHeight="1">
      <c r="A38" s="118" t="s">
        <v>108</v>
      </c>
      <c r="B38" s="32">
        <v>10</v>
      </c>
      <c r="C38" s="35" t="s">
        <v>221</v>
      </c>
      <c r="D38" s="37">
        <f>D39</f>
        <v>318800</v>
      </c>
      <c r="E38" s="37">
        <f>E39</f>
        <v>282048.95</v>
      </c>
      <c r="F38" s="34">
        <f t="shared" si="1"/>
        <v>36751.04999999999</v>
      </c>
    </row>
    <row r="39" spans="1:6" ht="105" customHeight="1">
      <c r="A39" s="118" t="s">
        <v>109</v>
      </c>
      <c r="B39" s="32">
        <v>10</v>
      </c>
      <c r="C39" s="35" t="s">
        <v>222</v>
      </c>
      <c r="D39" s="37">
        <v>318800</v>
      </c>
      <c r="E39" s="37">
        <v>282048.95</v>
      </c>
      <c r="F39" s="34">
        <f aca="true" t="shared" si="2" ref="F39:F45">D39-E39</f>
        <v>36751.04999999999</v>
      </c>
    </row>
    <row r="40" spans="1:6" ht="22.5" customHeight="1">
      <c r="A40" s="118" t="s">
        <v>110</v>
      </c>
      <c r="B40" s="32">
        <v>10</v>
      </c>
      <c r="C40" s="35" t="s">
        <v>226</v>
      </c>
      <c r="D40" s="37">
        <f>D41</f>
        <v>26900</v>
      </c>
      <c r="E40" s="52">
        <f>E41</f>
        <v>34120</v>
      </c>
      <c r="F40" s="34">
        <f t="shared" si="2"/>
        <v>-7220</v>
      </c>
    </row>
    <row r="41" spans="1:6" ht="69" customHeight="1">
      <c r="A41" s="118" t="s">
        <v>111</v>
      </c>
      <c r="B41" s="32">
        <v>10</v>
      </c>
      <c r="C41" s="35" t="s">
        <v>225</v>
      </c>
      <c r="D41" s="37">
        <f>D42</f>
        <v>26900</v>
      </c>
      <c r="E41" s="52">
        <f>E42</f>
        <v>34120</v>
      </c>
      <c r="F41" s="34">
        <f t="shared" si="2"/>
        <v>-7220</v>
      </c>
    </row>
    <row r="42" spans="1:6" ht="102" customHeight="1">
      <c r="A42" s="119" t="s">
        <v>223</v>
      </c>
      <c r="B42" s="75">
        <v>10</v>
      </c>
      <c r="C42" s="53" t="s">
        <v>224</v>
      </c>
      <c r="D42" s="76">
        <v>26900</v>
      </c>
      <c r="E42" s="65">
        <v>34120</v>
      </c>
      <c r="F42" s="77">
        <f t="shared" si="2"/>
        <v>-7220</v>
      </c>
    </row>
    <row r="43" spans="1:6" ht="60" customHeight="1">
      <c r="A43" s="133" t="s">
        <v>432</v>
      </c>
      <c r="B43" s="32">
        <v>10</v>
      </c>
      <c r="C43" s="35" t="s">
        <v>433</v>
      </c>
      <c r="D43" s="37">
        <v>0</v>
      </c>
      <c r="E43" s="37">
        <f>E44</f>
        <v>3.27</v>
      </c>
      <c r="F43" s="34">
        <f>D43-E43</f>
        <v>-3.27</v>
      </c>
    </row>
    <row r="44" spans="1:6" ht="24.75" customHeight="1">
      <c r="A44" s="133" t="s">
        <v>428</v>
      </c>
      <c r="B44" s="32">
        <v>10</v>
      </c>
      <c r="C44" s="35" t="s">
        <v>429</v>
      </c>
      <c r="D44" s="37">
        <v>0</v>
      </c>
      <c r="E44" s="37">
        <f>E45</f>
        <v>3.27</v>
      </c>
      <c r="F44" s="34">
        <f t="shared" si="2"/>
        <v>-3.27</v>
      </c>
    </row>
    <row r="45" spans="1:6" ht="33.75" customHeight="1">
      <c r="A45" s="133" t="s">
        <v>430</v>
      </c>
      <c r="B45" s="32">
        <v>10</v>
      </c>
      <c r="C45" s="35" t="s">
        <v>431</v>
      </c>
      <c r="D45" s="37">
        <v>0</v>
      </c>
      <c r="E45" s="37">
        <v>3.27</v>
      </c>
      <c r="F45" s="34">
        <f t="shared" si="2"/>
        <v>-3.27</v>
      </c>
    </row>
    <row r="46" spans="1:6" ht="60" customHeight="1">
      <c r="A46" s="120" t="s">
        <v>112</v>
      </c>
      <c r="B46" s="80">
        <v>10</v>
      </c>
      <c r="C46" s="81" t="s">
        <v>227</v>
      </c>
      <c r="D46" s="82">
        <f aca="true" t="shared" si="3" ref="D46:E48">D47</f>
        <v>586100</v>
      </c>
      <c r="E46" s="82">
        <f t="shared" si="3"/>
        <v>662128.84</v>
      </c>
      <c r="F46" s="83">
        <f aca="true" t="shared" si="4" ref="F46:F57">D46-E46</f>
        <v>-76028.83999999997</v>
      </c>
    </row>
    <row r="47" spans="1:6" ht="104.25" customHeight="1">
      <c r="A47" s="120" t="s">
        <v>113</v>
      </c>
      <c r="B47" s="80">
        <v>10</v>
      </c>
      <c r="C47" s="81" t="s">
        <v>228</v>
      </c>
      <c r="D47" s="82">
        <f t="shared" si="3"/>
        <v>586100</v>
      </c>
      <c r="E47" s="82">
        <f t="shared" si="3"/>
        <v>662128.84</v>
      </c>
      <c r="F47" s="83">
        <f t="shared" si="4"/>
        <v>-76028.83999999997</v>
      </c>
    </row>
    <row r="48" spans="1:6" ht="81" customHeight="1">
      <c r="A48" s="121" t="s">
        <v>114</v>
      </c>
      <c r="B48" s="85">
        <v>10</v>
      </c>
      <c r="C48" s="81" t="s">
        <v>229</v>
      </c>
      <c r="D48" s="82">
        <f t="shared" si="3"/>
        <v>586100</v>
      </c>
      <c r="E48" s="82">
        <f t="shared" si="3"/>
        <v>662128.84</v>
      </c>
      <c r="F48" s="83">
        <f t="shared" si="4"/>
        <v>-76028.83999999997</v>
      </c>
    </row>
    <row r="49" spans="1:6" ht="85.5" customHeight="1">
      <c r="A49" s="123" t="s">
        <v>115</v>
      </c>
      <c r="B49" s="113">
        <v>10</v>
      </c>
      <c r="C49" s="114" t="s">
        <v>230</v>
      </c>
      <c r="D49" s="115">
        <v>586100</v>
      </c>
      <c r="E49" s="66">
        <v>662128.84</v>
      </c>
      <c r="F49" s="79">
        <f t="shared" si="4"/>
        <v>-76028.83999999997</v>
      </c>
    </row>
    <row r="50" spans="1:6" ht="50.25" customHeight="1">
      <c r="A50" s="112" t="s">
        <v>254</v>
      </c>
      <c r="B50" s="110">
        <v>10</v>
      </c>
      <c r="C50" s="100" t="s">
        <v>250</v>
      </c>
      <c r="D50" s="99">
        <f aca="true" t="shared" si="5" ref="D50:E52">D51</f>
        <v>32300</v>
      </c>
      <c r="E50" s="37">
        <f t="shared" si="5"/>
        <v>32282</v>
      </c>
      <c r="F50" s="34">
        <f>D50-E50</f>
        <v>18</v>
      </c>
    </row>
    <row r="51" spans="1:6" ht="21.75" customHeight="1">
      <c r="A51" s="105" t="s">
        <v>249</v>
      </c>
      <c r="B51" s="111">
        <v>10</v>
      </c>
      <c r="C51" s="103" t="s">
        <v>253</v>
      </c>
      <c r="D51" s="99">
        <f t="shared" si="5"/>
        <v>32300</v>
      </c>
      <c r="E51" s="37">
        <f t="shared" si="5"/>
        <v>32282</v>
      </c>
      <c r="F51" s="34">
        <f>D51-E51</f>
        <v>18</v>
      </c>
    </row>
    <row r="52" spans="1:6" ht="26.25" customHeight="1">
      <c r="A52" s="104" t="s">
        <v>248</v>
      </c>
      <c r="B52" s="85">
        <v>10</v>
      </c>
      <c r="C52" s="103" t="s">
        <v>252</v>
      </c>
      <c r="D52" s="99">
        <f t="shared" si="5"/>
        <v>32300</v>
      </c>
      <c r="E52" s="37">
        <f t="shared" si="5"/>
        <v>32282</v>
      </c>
      <c r="F52" s="34">
        <f>D52-E52</f>
        <v>18</v>
      </c>
    </row>
    <row r="53" spans="1:6" ht="26.25" customHeight="1">
      <c r="A53" s="105" t="s">
        <v>247</v>
      </c>
      <c r="B53" s="85">
        <v>10</v>
      </c>
      <c r="C53" s="103" t="s">
        <v>251</v>
      </c>
      <c r="D53" s="99">
        <v>32300</v>
      </c>
      <c r="E53" s="37">
        <v>32282</v>
      </c>
      <c r="F53" s="34">
        <f>D53-E53</f>
        <v>18</v>
      </c>
    </row>
    <row r="54" spans="1:6" ht="36" customHeight="1">
      <c r="A54" s="101" t="s">
        <v>181</v>
      </c>
      <c r="B54" s="78">
        <v>10</v>
      </c>
      <c r="C54" s="102" t="s">
        <v>231</v>
      </c>
      <c r="D54" s="65">
        <f aca="true" t="shared" si="6" ref="D54:E56">D55</f>
        <v>39900</v>
      </c>
      <c r="E54" s="37">
        <f t="shared" si="6"/>
        <v>40232.84</v>
      </c>
      <c r="F54" s="34">
        <f t="shared" si="4"/>
        <v>-332.8399999999965</v>
      </c>
    </row>
    <row r="55" spans="1:6" ht="79.5" customHeight="1">
      <c r="A55" s="117" t="s">
        <v>182</v>
      </c>
      <c r="B55" s="51">
        <v>10</v>
      </c>
      <c r="C55" s="55" t="s">
        <v>232</v>
      </c>
      <c r="D55" s="65">
        <f t="shared" si="6"/>
        <v>39900</v>
      </c>
      <c r="E55" s="37">
        <f t="shared" si="6"/>
        <v>40232.84</v>
      </c>
      <c r="F55" s="34">
        <f t="shared" si="4"/>
        <v>-332.8399999999965</v>
      </c>
    </row>
    <row r="56" spans="1:6" ht="51.75" customHeight="1">
      <c r="A56" s="101" t="s">
        <v>183</v>
      </c>
      <c r="B56" s="51">
        <v>10</v>
      </c>
      <c r="C56" s="55" t="s">
        <v>233</v>
      </c>
      <c r="D56" s="65">
        <f t="shared" si="6"/>
        <v>39900</v>
      </c>
      <c r="E56" s="37">
        <f t="shared" si="6"/>
        <v>40232.84</v>
      </c>
      <c r="F56" s="34">
        <f t="shared" si="4"/>
        <v>-332.8399999999965</v>
      </c>
    </row>
    <row r="57" spans="1:6" ht="69" customHeight="1">
      <c r="A57" s="124" t="s">
        <v>184</v>
      </c>
      <c r="B57" s="106">
        <v>10</v>
      </c>
      <c r="C57" s="98" t="s">
        <v>378</v>
      </c>
      <c r="D57" s="65">
        <v>39900</v>
      </c>
      <c r="E57" s="37">
        <v>40232.84</v>
      </c>
      <c r="F57" s="34">
        <f t="shared" si="4"/>
        <v>-332.8399999999965</v>
      </c>
    </row>
    <row r="58" spans="1:6" ht="24.75" customHeight="1">
      <c r="A58" s="121" t="s">
        <v>116</v>
      </c>
      <c r="B58" s="85">
        <v>10</v>
      </c>
      <c r="C58" s="81" t="s">
        <v>246</v>
      </c>
      <c r="D58" s="82">
        <f>D59</f>
        <v>24752200</v>
      </c>
      <c r="E58" s="37">
        <f>E59</f>
        <v>17806000</v>
      </c>
      <c r="F58" s="34">
        <f aca="true" t="shared" si="7" ref="F58:F70">D58-E58</f>
        <v>6946200</v>
      </c>
    </row>
    <row r="59" spans="1:6" ht="55.5" customHeight="1">
      <c r="A59" s="125" t="s">
        <v>117</v>
      </c>
      <c r="B59" s="78">
        <v>10</v>
      </c>
      <c r="C59" s="54" t="s">
        <v>245</v>
      </c>
      <c r="D59" s="66">
        <f>D60+D63+D68</f>
        <v>24752200</v>
      </c>
      <c r="E59" s="37">
        <f>E60+E63+E68</f>
        <v>17806000</v>
      </c>
      <c r="F59" s="34">
        <f t="shared" si="7"/>
        <v>6946200</v>
      </c>
    </row>
    <row r="60" spans="1:6" ht="32.25" customHeight="1">
      <c r="A60" s="126" t="s">
        <v>118</v>
      </c>
      <c r="B60" s="51">
        <v>10</v>
      </c>
      <c r="C60" s="35" t="s">
        <v>244</v>
      </c>
      <c r="D60" s="37">
        <f>D61</f>
        <v>10653400</v>
      </c>
      <c r="E60" s="37">
        <f>E61</f>
        <v>9588000</v>
      </c>
      <c r="F60" s="34">
        <v>0</v>
      </c>
    </row>
    <row r="61" spans="1:6" ht="24" customHeight="1">
      <c r="A61" s="126" t="s">
        <v>119</v>
      </c>
      <c r="B61" s="51">
        <v>10</v>
      </c>
      <c r="C61" s="35" t="s">
        <v>243</v>
      </c>
      <c r="D61" s="37">
        <f>D62</f>
        <v>10653400</v>
      </c>
      <c r="E61" s="37">
        <f>E62</f>
        <v>9588000</v>
      </c>
      <c r="F61" s="34">
        <v>0</v>
      </c>
    </row>
    <row r="62" spans="1:6" ht="36.75" customHeight="1">
      <c r="A62" s="127" t="s">
        <v>120</v>
      </c>
      <c r="B62" s="106">
        <v>10</v>
      </c>
      <c r="C62" s="53" t="s">
        <v>242</v>
      </c>
      <c r="D62" s="76">
        <v>10653400</v>
      </c>
      <c r="E62" s="76">
        <v>9588000</v>
      </c>
      <c r="F62" s="77">
        <v>0</v>
      </c>
    </row>
    <row r="63" spans="1:6" ht="33" customHeight="1">
      <c r="A63" s="121" t="s">
        <v>121</v>
      </c>
      <c r="B63" s="85">
        <v>10</v>
      </c>
      <c r="C63" s="81" t="s">
        <v>241</v>
      </c>
      <c r="D63" s="82">
        <f>D66+D64</f>
        <v>139500</v>
      </c>
      <c r="E63" s="82">
        <f>E66+E64</f>
        <v>139500</v>
      </c>
      <c r="F63" s="83">
        <f t="shared" si="7"/>
        <v>0</v>
      </c>
    </row>
    <row r="64" spans="1:6" ht="56.25" customHeight="1">
      <c r="A64" s="120" t="s">
        <v>122</v>
      </c>
      <c r="B64" s="80">
        <v>10</v>
      </c>
      <c r="C64" s="81" t="s">
        <v>240</v>
      </c>
      <c r="D64" s="82">
        <f>D65</f>
        <v>139300</v>
      </c>
      <c r="E64" s="82">
        <f>E65</f>
        <v>139300</v>
      </c>
      <c r="F64" s="83">
        <f t="shared" si="7"/>
        <v>0</v>
      </c>
    </row>
    <row r="65" spans="1:6" ht="78" customHeight="1">
      <c r="A65" s="122" t="s">
        <v>123</v>
      </c>
      <c r="B65" s="74">
        <v>10</v>
      </c>
      <c r="C65" s="54" t="s">
        <v>239</v>
      </c>
      <c r="D65" s="66">
        <v>139300</v>
      </c>
      <c r="E65" s="66">
        <v>139300</v>
      </c>
      <c r="F65" s="79">
        <f t="shared" si="7"/>
        <v>0</v>
      </c>
    </row>
    <row r="66" spans="1:6" ht="46.5" customHeight="1">
      <c r="A66" s="118" t="s">
        <v>178</v>
      </c>
      <c r="B66" s="32">
        <v>10</v>
      </c>
      <c r="C66" s="35" t="s">
        <v>238</v>
      </c>
      <c r="D66" s="37">
        <f>D67</f>
        <v>200</v>
      </c>
      <c r="E66" s="37">
        <f>E67</f>
        <v>200</v>
      </c>
      <c r="F66" s="34">
        <f t="shared" si="7"/>
        <v>0</v>
      </c>
    </row>
    <row r="67" spans="1:6" ht="51" customHeight="1">
      <c r="A67" s="118" t="s">
        <v>177</v>
      </c>
      <c r="B67" s="32">
        <v>10</v>
      </c>
      <c r="C67" s="35" t="s">
        <v>237</v>
      </c>
      <c r="D67" s="37">
        <f>'[1]124_1'!D105</f>
        <v>200</v>
      </c>
      <c r="E67" s="37">
        <v>200</v>
      </c>
      <c r="F67" s="34">
        <f t="shared" si="7"/>
        <v>0</v>
      </c>
    </row>
    <row r="68" spans="1:6" ht="22.5" customHeight="1">
      <c r="A68" s="128" t="s">
        <v>59</v>
      </c>
      <c r="B68" s="38">
        <v>10</v>
      </c>
      <c r="C68" s="39" t="s">
        <v>236</v>
      </c>
      <c r="D68" s="37">
        <f>D69</f>
        <v>13959300</v>
      </c>
      <c r="E68" s="37">
        <f>E69</f>
        <v>8078500</v>
      </c>
      <c r="F68" s="34">
        <f t="shared" si="7"/>
        <v>5880800</v>
      </c>
    </row>
    <row r="69" spans="1:6" ht="36" customHeight="1">
      <c r="A69" s="128" t="s">
        <v>124</v>
      </c>
      <c r="B69" s="38">
        <v>10</v>
      </c>
      <c r="C69" s="39" t="s">
        <v>235</v>
      </c>
      <c r="D69" s="37">
        <f>D70</f>
        <v>13959300</v>
      </c>
      <c r="E69" s="37">
        <f>E70</f>
        <v>8078500</v>
      </c>
      <c r="F69" s="34">
        <f>D69-E69</f>
        <v>5880800</v>
      </c>
    </row>
    <row r="70" spans="1:6" ht="35.25" customHeight="1">
      <c r="A70" s="118" t="s">
        <v>125</v>
      </c>
      <c r="B70" s="32">
        <v>10</v>
      </c>
      <c r="C70" s="35" t="s">
        <v>234</v>
      </c>
      <c r="D70" s="37">
        <v>13959300</v>
      </c>
      <c r="E70" s="37">
        <v>8078500</v>
      </c>
      <c r="F70" s="34">
        <f t="shared" si="7"/>
        <v>5880800</v>
      </c>
    </row>
    <row r="71" spans="1:6" ht="11.25" customHeight="1">
      <c r="A71" s="40"/>
      <c r="B71" s="41"/>
      <c r="C71" s="41"/>
      <c r="F71" s="41"/>
    </row>
    <row r="72" ht="11.25" customHeight="1"/>
    <row r="73" ht="11.25" customHeight="1"/>
    <row r="74" ht="11.25" customHeight="1"/>
    <row r="75" ht="11.25" customHeight="1"/>
    <row r="76" ht="23.25" customHeight="1"/>
    <row r="77" ht="9.75" customHeight="1"/>
    <row r="78" ht="12.75" customHeight="1"/>
  </sheetData>
  <mergeCells count="7">
    <mergeCell ref="A11:F11"/>
    <mergeCell ref="C1:F1"/>
    <mergeCell ref="A3:E3"/>
    <mergeCell ref="B4:C4"/>
    <mergeCell ref="C8:D8"/>
    <mergeCell ref="A8:B8"/>
    <mergeCell ref="A7:D7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Ludmila</cp:lastModifiedBy>
  <cp:lastPrinted>2012-11-08T13:42:03Z</cp:lastPrinted>
  <dcterms:created xsi:type="dcterms:W3CDTF">1999-06-18T11:49:53Z</dcterms:created>
  <dcterms:modified xsi:type="dcterms:W3CDTF">2012-11-08T13:43:25Z</dcterms:modified>
  <cp:category/>
  <cp:version/>
  <cp:contentType/>
  <cp:contentStatus/>
</cp:coreProperties>
</file>