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<sst xmlns="http://schemas.openxmlformats.org/spreadsheetml/2006/main" count="1050" uniqueCount="556">
  <si>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</si>
  <si>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</si>
  <si>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</si>
  <si>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</si>
  <si>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</si>
  <si>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</si>
  <si>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</si>
  <si>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</si>
  <si>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</si>
  <si>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</si>
  <si>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</si>
  <si>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</si>
  <si>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</si>
  <si>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</si>
  <si>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</si>
  <si>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</si>
  <si>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</si>
  <si>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</si>
  <si>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</si>
  <si>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</si>
  <si>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</si>
  <si>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</si>
  <si>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</si>
  <si>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</si>
  <si>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</si>
  <si>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</si>
  <si>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</si>
  <si>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</si>
  <si>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</si>
  <si>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</si>
  <si>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</si>
  <si>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</si>
  <si>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</si>
  <si>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</si>
  <si>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</si>
  <si>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</si>
  <si>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</si>
  <si>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</si>
  <si>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</si>
  <si>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</si>
  <si>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</si>
  <si>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</si>
  <si>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</si>
  <si>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</si>
  <si>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</si>
  <si>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</si>
  <si>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</si>
  <si>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</si>
  <si>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</si>
  <si>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</si>
  <si>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</si>
  <si>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</si>
  <si>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</si>
  <si>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</si>
  <si>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</si>
  <si>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</si>
  <si>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</si>
  <si>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</si>
  <si>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</si>
  <si>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</si>
  <si>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</si>
  <si>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</si>
  <si>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</si>
  <si>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</si>
  <si>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</si>
  <si>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</si>
  <si>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</si>
  <si>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</si>
  <si>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</si>
  <si>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</si>
  <si>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</si>
  <si>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</si>
  <si>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</si>
  <si>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</si>
  <si>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</si>
  <si>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</si>
  <si>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</si>
  <si>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</si>
  <si>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</si>
  <si>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</si>
  <si>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</si>
  <si>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</si>
  <si>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</si>
  <si>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</si>
  <si>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</si>
  <si>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</si>
  <si>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</si>
  <si>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</si>
  <si>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</si>
  <si>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</si>
  <si>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</si>
  <si>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</si>
  <si>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</si>
  <si>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</si>
  <si>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</si>
  <si>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</si>
  <si>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</si>
  <si>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</si>
  <si>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</si>
  <si>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</si>
  <si>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</si>
  <si>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</si>
  <si>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</si>
  <si>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</si>
  <si>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</si>
  <si>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</si>
  <si>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</si>
  <si>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</si>
  <si>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</si>
  <si>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</si>
  <si>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</si>
  <si>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</si>
  <si>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</si>
  <si>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</si>
  <si>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</si>
  <si>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</si>
  <si>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</si>
  <si>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</si>
  <si>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</si>
  <si>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</si>
  <si>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</si>
  <si>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</si>
  <si>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</si>
  <si>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</si>
  <si>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951 1006 0000000 000 000</t>
  </si>
  <si>
    <t>951 1006 7950000 000 000</t>
  </si>
  <si>
    <t>951 1006 7951300 000 000</t>
  </si>
  <si>
    <t>951 1006 7951300 300 000</t>
  </si>
  <si>
    <t>951 1006 7951300 310 000</t>
  </si>
  <si>
    <t>951 1006 7951300 312 000</t>
  </si>
  <si>
    <t>951 1006 7951300 312 200</t>
  </si>
  <si>
    <t>951 1006 7951300 312 260</t>
  </si>
  <si>
    <t>951 1006 7951300 312 263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</si>
  <si>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</si>
  <si>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</si>
  <si>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</si>
  <si>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</si>
  <si>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</si>
  <si>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</si>
  <si>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</si>
  <si>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</si>
  <si>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</si>
  <si>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</si>
  <si>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</si>
  <si>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</si>
  <si>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</si>
  <si>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</si>
  <si>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</si>
  <si>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</si>
  <si>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</si>
  <si>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</si>
  <si>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</si>
  <si>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</si>
  <si>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</si>
  <si>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</si>
  <si>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</si>
  <si>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</si>
  <si>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</si>
  <si>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</si>
  <si>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</si>
  <si>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</si>
  <si>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</si>
  <si>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</si>
  <si>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</si>
  <si>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</si>
  <si>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</si>
  <si>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</si>
  <si>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</si>
  <si>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</si>
  <si>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</si>
  <si>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</si>
  <si>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</si>
  <si>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</si>
  <si>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</si>
  <si>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</si>
  <si>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</si>
  <si>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</si>
  <si>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</si>
  <si>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</si>
  <si>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</si>
  <si>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</si>
  <si>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</si>
  <si>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</si>
  <si>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</si>
  <si>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</si>
  <si>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</si>
  <si>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</si>
  <si>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</si>
  <si>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</si>
  <si>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</si>
  <si>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</si>
  <si>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</si>
  <si>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</si>
  <si>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</si>
  <si>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</si>
  <si>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</si>
  <si>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</si>
  <si>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</si>
  <si>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</si>
  <si>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</si>
  <si>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</si>
  <si>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</si>
  <si>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</si>
  <si>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</si>
  <si>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</si>
  <si>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</si>
  <si>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</si>
  <si>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</si>
  <si>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</si>
  <si>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</si>
  <si>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</si>
  <si>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</si>
  <si>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</si>
  <si>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</si>
  <si>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</si>
  <si>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</si>
  <si>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</si>
  <si>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</si>
  <si>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</si>
  <si>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</si>
  <si>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</si>
  <si>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</si>
  <si>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</si>
  <si>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</si>
  <si>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</si>
  <si>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</si>
  <si>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</si>
  <si>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</si>
  <si>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</si>
  <si>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</si>
  <si>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</si>
  <si>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</si>
  <si>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</si>
  <si>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</si>
  <si>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</si>
  <si>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</si>
  <si>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</si>
  <si>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</si>
  <si>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</si>
  <si>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</si>
  <si>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</si>
  <si>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</si>
  <si>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</si>
  <si>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</si>
  <si>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</si>
  <si>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</si>
  <si>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</si>
  <si>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</si>
  <si>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</si>
  <si>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</si>
  <si>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</si>
  <si>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</si>
  <si>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</si>
  <si>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</si>
  <si>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</si>
  <si>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</si>
  <si>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</si>
  <si>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</si>
  <si>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</si>
  <si>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</si>
  <si>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</si>
  <si>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</si>
  <si>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</si>
  <si>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</si>
  <si>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</si>
  <si>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</si>
  <si>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</si>
  <si>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</si>
  <si>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</si>
  <si>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</si>
  <si>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</si>
  <si>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</si>
  <si>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</si>
  <si>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</si>
  <si>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</si>
  <si>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</si>
  <si>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</si>
  <si>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</si>
  <si>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</si>
  <si>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</si>
  <si>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</si>
  <si>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</si>
  <si>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Подпрограмма "Уличное освещение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</si>
  <si>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</si>
  <si>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</si>
  <si>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</si>
  <si>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</si>
  <si>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</si>
  <si>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</si>
  <si>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</si>
  <si>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</si>
  <si>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</si>
  <si>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</si>
  <si>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</si>
  <si>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</si>
  <si>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</si>
  <si>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</si>
  <si>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</si>
  <si>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</si>
  <si>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</si>
  <si>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</si>
  <si>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</si>
  <si>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</si>
  <si>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</si>
  <si>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</si>
  <si>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</si>
  <si>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</si>
  <si>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</si>
  <si>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</si>
  <si>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</si>
  <si>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</si>
  <si>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</si>
  <si>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</si>
  <si>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</si>
  <si>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</si>
  <si>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</si>
  <si>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</si>
  <si>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</si>
  <si>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</si>
  <si>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</si>
  <si>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</si>
  <si>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</si>
  <si>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</si>
  <si>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</si>
  <si>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</si>
  <si>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</si>
  <si>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</si>
  <si>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</si>
  <si>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</si>
  <si>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</si>
  <si>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</si>
  <si>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</si>
  <si>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</si>
  <si>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</si>
  <si>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</si>
  <si>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</si>
  <si>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</si>
  <si>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</si>
  <si>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</si>
  <si>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</si>
  <si>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</si>
  <si>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</si>
  <si>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</si>
  <si>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</si>
  <si>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</si>
  <si>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</si>
  <si>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</si>
  <si>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</si>
  <si>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</si>
  <si>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</si>
  <si>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</si>
  <si>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</si>
  <si>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</si>
  <si>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</si>
  <si>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</si>
  <si>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</si>
  <si>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</si>
  <si>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</si>
  <si>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</si>
  <si>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</si>
  <si>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</si>
  <si>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</si>
  <si>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</si>
  <si>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</si>
  <si>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</si>
  <si>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</si>
  <si>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</si>
  <si>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</si>
  <si>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</si>
  <si>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</si>
  <si>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</si>
  <si>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</si>
  <si>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</si>
  <si>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</si>
  <si>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</si>
  <si>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</si>
  <si>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</si>
  <si>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</si>
  <si>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</si>
  <si>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</si>
  <si>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</si>
  <si>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</si>
  <si>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</si>
  <si>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</si>
  <si>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</si>
  <si>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</si>
  <si>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Другие вопросы в области социальной политики</t>
  </si>
  <si>
    <t>Пенсии, выплачиваемые организациями сектора государственного управления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</si>
  <si>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</si>
  <si>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</si>
  <si>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</si>
  <si>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</si>
  <si>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</si>
  <si>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</si>
  <si>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</si>
  <si>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</si>
  <si>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</si>
  <si>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</si>
  <si>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</si>
  <si>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</si>
  <si>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</si>
  <si>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</si>
  <si>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</si>
  <si>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Публичные нормативные социальные выплаты гражданам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</si>
  <si>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</si>
  <si>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</si>
  <si>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</si>
  <si>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</si>
  <si>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</si>
  <si>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</si>
  <si>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</si>
  <si>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</si>
  <si>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</si>
  <si>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</si>
  <si>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</si>
  <si>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</si>
  <si>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</si>
  <si>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</si>
  <si>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</si>
  <si>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</si>
  <si>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</si>
  <si>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</si>
  <si>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</si>
  <si>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</si>
  <si>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</si>
  <si>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</si>
  <si>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</si>
  <si>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</si>
  <si>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</si>
  <si>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</si>
  <si>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</si>
  <si>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</si>
  <si>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</si>
  <si>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</si>
  <si>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</si>
  <si>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</si>
  <si>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</si>
  <si>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</si>
  <si>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</si>
  <si>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</si>
  <si>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</si>
  <si>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</si>
  <si>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</si>
  <si>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</si>
  <si>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</si>
  <si>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</si>
  <si>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</si>
  <si>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</si>
  <si>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</si>
  <si>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</si>
  <si>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</si>
  <si>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</si>
  <si>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</si>
  <si>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Культура, киномотография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</si>
  <si>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</si>
  <si>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</si>
  <si>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</si>
  <si>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</si>
  <si>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</si>
  <si>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</si>
  <si>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Муниципальная долгосрочная целевая программа "Социальная поддержка лиц из числа муниципальных служащих Комиссаровского сельского поселения, имеющих право на получение государственной пенсии за выслугу лет на 2013-2015 годы"</t>
  </si>
  <si>
    <t>Пенсия, пособия, выплачиваемые организациям сектора  государственного управления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</si>
  <si>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</si>
  <si>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</si>
  <si>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</si>
  <si>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</si>
  <si>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</si>
  <si>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</si>
  <si>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</si>
  <si>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</si>
  <si>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</si>
  <si>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</si>
  <si>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</si>
  <si>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</si>
  <si>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</si>
  <si>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</si>
  <si>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</si>
  <si>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</si>
  <si>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</si>
  <si>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</si>
  <si>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</si>
  <si>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</si>
  <si>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</si>
  <si>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</si>
  <si>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</si>
  <si>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</si>
  <si>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</si>
  <si>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</si>
  <si>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</si>
  <si>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</si>
  <si>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</si>
  <si>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</si>
  <si>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</si>
  <si>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</si>
  <si>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</si>
  <si>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</si>
  <si>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</si>
  <si>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</si>
  <si>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</si>
  <si>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</si>
  <si>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</si>
  <si>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</si>
  <si>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</si>
  <si>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</si>
  <si>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</si>
  <si>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</si>
  <si>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</si>
  <si>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</si>
  <si>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</si>
  <si>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</si>
  <si>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</si>
  <si>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</si>
  <si>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</si>
  <si>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</si>
  <si>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</si>
  <si>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</si>
  <si>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</si>
  <si>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</si>
  <si>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</si>
  <si>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</si>
  <si>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</si>
  <si>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</si>
  <si>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</si>
  <si>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</si>
  <si>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</si>
  <si>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</si>
  <si>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</si>
  <si>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</si>
  <si>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</si>
  <si>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</si>
  <si>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</si>
  <si>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</si>
  <si>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</si>
  <si>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</si>
  <si>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</si>
  <si>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</si>
  <si>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</si>
  <si>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</si>
  <si>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</si>
  <si>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</si>
  <si>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</si>
  <si>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</si>
  <si>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</si>
  <si>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</si>
  <si>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</si>
  <si>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на 1  июля   2013г.</t>
  </si>
  <si>
    <t>95101040020400 122 222</t>
  </si>
  <si>
    <t>95101040020400 122 220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</si>
  <si>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</si>
  <si>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</si>
  <si>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</si>
  <si>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</si>
  <si>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</si>
  <si>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</si>
  <si>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</si>
  <si>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 xml:space="preserve"> " 12 " июля  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</si>
</sst>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9" fontId="4" fillId="0" borderId="7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7" xfId="19" applyNumberFormat="1" applyFont="1" applyBorder="1" applyAlignment="1">
      <alignment horizontal="center" vertical="top" wrapText="1"/>
      <protection/>
    </xf>
    <xf numFmtId="0" fontId="4" fillId="0" borderId="7" xfId="19" applyNumberFormat="1" applyFont="1" applyBorder="1" applyAlignment="1">
      <alignment wrapText="1"/>
      <protection/>
    </xf>
    <xf numFmtId="1" fontId="4" fillId="0" borderId="7" xfId="19" applyNumberFormat="1" applyBorder="1" applyAlignment="1">
      <alignment horizontal="center"/>
      <protection/>
    </xf>
    <xf numFmtId="49" fontId="4" fillId="0" borderId="7" xfId="19" applyNumberFormat="1" applyFont="1" applyBorder="1" applyAlignment="1">
      <alignment horizontal="center"/>
      <protection/>
    </xf>
    <xf numFmtId="4" fontId="4" fillId="0" borderId="7" xfId="19" applyNumberFormat="1" applyBorder="1" applyAlignment="1">
      <alignment horizontal="right"/>
      <protection/>
    </xf>
    <xf numFmtId="49" fontId="4" fillId="0" borderId="7" xfId="19" applyNumberFormat="1" applyFont="1" applyBorder="1">
      <alignment/>
      <protection/>
    </xf>
    <xf numFmtId="0" fontId="4" fillId="0" borderId="7" xfId="19" applyFont="1" applyBorder="1" applyAlignment="1">
      <alignment wrapText="1"/>
      <protection/>
    </xf>
    <xf numFmtId="4" fontId="4" fillId="0" borderId="8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7" xfId="19" applyNumberFormat="1" applyFont="1" applyBorder="1" applyAlignment="1">
      <alignment horizontal="right"/>
      <protection/>
    </xf>
    <xf numFmtId="4" fontId="4" fillId="0" borderId="7" xfId="19" applyNumberFormat="1" applyFont="1" applyBorder="1" applyAlignment="1">
      <alignment horizontal="center"/>
      <protection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4" fontId="4" fillId="0" borderId="2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9" fillId="0" borderId="21" xfId="0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0" fontId="9" fillId="0" borderId="1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0" fillId="3" borderId="0" xfId="0" applyFill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center"/>
    </xf>
    <xf numFmtId="4" fontId="5" fillId="4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184" fontId="5" fillId="0" borderId="3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1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19" xfId="0" applyNumberFormat="1" applyFont="1" applyBorder="1" applyAlignment="1">
      <alignment wrapText="1"/>
    </xf>
    <xf numFmtId="0" fontId="9" fillId="0" borderId="21" xfId="0" applyFont="1" applyBorder="1" applyAlignment="1">
      <alignment horizontal="justify" vertical="top" wrapText="1"/>
    </xf>
    <xf numFmtId="0" fontId="9" fillId="0" borderId="24" xfId="0" applyNumberFormat="1" applyFont="1" applyBorder="1" applyAlignment="1">
      <alignment wrapText="1"/>
    </xf>
    <xf numFmtId="0" fontId="9" fillId="0" borderId="32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21" xfId="0" applyNumberFormat="1" applyFont="1" applyBorder="1" applyAlignment="1">
      <alignment wrapText="1"/>
    </xf>
    <xf numFmtId="0" fontId="9" fillId="0" borderId="24" xfId="0" applyFont="1" applyBorder="1" applyAlignment="1">
      <alignment horizontal="justify" vertical="top" wrapText="1"/>
    </xf>
    <xf numFmtId="0" fontId="9" fillId="0" borderId="24" xfId="0" applyFont="1" applyBorder="1" applyAlignment="1">
      <alignment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33" xfId="0" applyFont="1" applyBorder="1" applyAlignment="1">
      <alignment wrapText="1"/>
    </xf>
    <xf numFmtId="0" fontId="9" fillId="0" borderId="34" xfId="0" applyNumberFormat="1" applyFont="1" applyBorder="1" applyAlignment="1">
      <alignment wrapText="1"/>
    </xf>
    <xf numFmtId="0" fontId="9" fillId="0" borderId="35" xfId="0" applyNumberFormat="1" applyFont="1" applyBorder="1" applyAlignment="1">
      <alignment wrapText="1"/>
    </xf>
    <xf numFmtId="0" fontId="9" fillId="0" borderId="7" xfId="18" applyNumberFormat="1" applyFont="1" applyBorder="1" applyAlignment="1">
      <alignment wrapText="1"/>
      <protection/>
    </xf>
    <xf numFmtId="0" fontId="4" fillId="0" borderId="3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5" fillId="0" borderId="19" xfId="0" applyFont="1" applyBorder="1" applyAlignment="1">
      <alignment horizontal="justify" vertical="top"/>
    </xf>
    <xf numFmtId="0" fontId="5" fillId="0" borderId="21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49" fontId="9" fillId="0" borderId="19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0" fontId="9" fillId="0" borderId="24" xfId="0" applyFont="1" applyFill="1" applyBorder="1" applyAlignment="1">
      <alignment horizontal="justify" vertical="top" wrapText="1"/>
    </xf>
    <xf numFmtId="0" fontId="9" fillId="0" borderId="36" xfId="0" applyFont="1" applyBorder="1" applyAlignment="1">
      <alignment horizontal="justify" vertical="top" wrapText="1"/>
    </xf>
    <xf numFmtId="49" fontId="9" fillId="0" borderId="21" xfId="0" applyNumberFormat="1" applyFont="1" applyBorder="1" applyAlignment="1">
      <alignment horizontal="justify" vertical="top" wrapText="1"/>
    </xf>
    <xf numFmtId="0" fontId="9" fillId="0" borderId="37" xfId="0" applyFont="1" applyBorder="1" applyAlignment="1">
      <alignment horizontal="justify" vertical="top" wrapText="1"/>
    </xf>
    <xf numFmtId="0" fontId="9" fillId="0" borderId="10" xfId="0" applyNumberFormat="1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4" fillId="0" borderId="10" xfId="18" applyNumberFormat="1" applyFont="1" applyBorder="1" applyAlignment="1">
      <alignment wrapText="1"/>
      <protection/>
    </xf>
    <xf numFmtId="49" fontId="4" fillId="0" borderId="9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4" fillId="0" borderId="21" xfId="0" applyNumberFormat="1" applyFont="1" applyFill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" fillId="0" borderId="3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3" xfId="19" applyNumberFormat="1" applyFont="1" applyBorder="1" applyAlignment="1">
      <alignment horizontal="center" vertical="top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showGridLines="0" tabSelected="1" view="pageBreakPreview" zoomScaleSheetLayoutView="100" workbookViewId="0" topLeftCell="A227">
      <selection activeCell="A229" sqref="A229"/>
    </sheetView>
  </sheetViews>
  <sheetFormatPr defaultColWidth="9.00390625" defaultRowHeight="15" customHeight="1"/>
  <cols>
    <col min="1" max="1" width="32.37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8" max="8" width="11.625" style="0" bestFit="1" customWidth="1"/>
  </cols>
  <sheetData>
    <row r="1" spans="2:6" ht="15" customHeight="1">
      <c r="B1" s="6" t="s">
        <v>163</v>
      </c>
      <c r="C1" s="2"/>
      <c r="E1" s="1" t="s">
        <v>161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9"/>
      <c r="B3" s="90" t="s">
        <v>154</v>
      </c>
      <c r="C3" s="90" t="s">
        <v>152</v>
      </c>
      <c r="D3" s="91" t="s">
        <v>168</v>
      </c>
      <c r="E3" s="92"/>
      <c r="F3" s="89" t="s">
        <v>147</v>
      </c>
    </row>
    <row r="4" spans="1:6" ht="12" customHeight="1">
      <c r="A4" s="149" t="s">
        <v>150</v>
      </c>
      <c r="B4" s="90" t="s">
        <v>155</v>
      </c>
      <c r="C4" s="93" t="s">
        <v>170</v>
      </c>
      <c r="D4" s="91" t="s">
        <v>167</v>
      </c>
      <c r="E4" s="93" t="s">
        <v>162</v>
      </c>
      <c r="F4" s="91" t="s">
        <v>148</v>
      </c>
    </row>
    <row r="5" spans="1:6" ht="12" customHeight="1">
      <c r="A5" s="150"/>
      <c r="B5" s="90" t="s">
        <v>156</v>
      </c>
      <c r="C5" s="90" t="s">
        <v>169</v>
      </c>
      <c r="D5" s="91" t="s">
        <v>148</v>
      </c>
      <c r="E5" s="91"/>
      <c r="F5" s="94"/>
    </row>
    <row r="6" spans="1:6" ht="15" customHeight="1" thickBot="1">
      <c r="A6" s="151">
        <v>1</v>
      </c>
      <c r="B6" s="95">
        <v>2</v>
      </c>
      <c r="C6" s="124">
        <v>3</v>
      </c>
      <c r="D6" s="125" t="s">
        <v>146</v>
      </c>
      <c r="E6" s="125" t="s">
        <v>164</v>
      </c>
      <c r="F6" s="125" t="s">
        <v>165</v>
      </c>
    </row>
    <row r="7" spans="1:6" ht="15" customHeight="1">
      <c r="A7" s="130" t="s">
        <v>153</v>
      </c>
      <c r="B7" s="44" t="s">
        <v>157</v>
      </c>
      <c r="C7" s="55" t="s">
        <v>158</v>
      </c>
      <c r="D7" s="108">
        <f>D8+D95+D111+D131+D170+D211+D229+D248</f>
        <v>14904100</v>
      </c>
      <c r="E7" s="108">
        <f>E8+E95+E111+E131+E170+E211+E229+E248</f>
        <v>6287957.19</v>
      </c>
      <c r="F7" s="108">
        <f>D7-E7</f>
        <v>8616142.809999999</v>
      </c>
    </row>
    <row r="8" spans="1:6" ht="11.25" customHeight="1" thickBot="1">
      <c r="A8" s="138" t="s">
        <v>151</v>
      </c>
      <c r="B8" s="8"/>
      <c r="C8" s="180" t="s">
        <v>462</v>
      </c>
      <c r="D8" s="178">
        <f>D10+D25+D88</f>
        <v>4677500</v>
      </c>
      <c r="E8" s="179">
        <f>E10+E25+E88</f>
        <v>2064366.69</v>
      </c>
      <c r="F8" s="181">
        <f aca="true" t="shared" si="0" ref="F8:F19">D8-E8</f>
        <v>2613133.31</v>
      </c>
    </row>
    <row r="9" spans="1:6" s="85" customFormat="1" ht="18" customHeight="1" thickBot="1">
      <c r="A9" s="152" t="s">
        <v>173</v>
      </c>
      <c r="B9" s="86" t="s">
        <v>157</v>
      </c>
      <c r="C9" s="180"/>
      <c r="D9" s="178"/>
      <c r="E9" s="179"/>
      <c r="F9" s="182"/>
    </row>
    <row r="10" spans="1:6" ht="36" customHeight="1" thickBot="1">
      <c r="A10" s="138" t="s">
        <v>280</v>
      </c>
      <c r="B10" s="44" t="s">
        <v>157</v>
      </c>
      <c r="C10" s="98" t="s">
        <v>463</v>
      </c>
      <c r="D10" s="100">
        <f aca="true" t="shared" si="1" ref="D10:E13">D11</f>
        <v>784100</v>
      </c>
      <c r="E10" s="96">
        <f t="shared" si="1"/>
        <v>301270.4</v>
      </c>
      <c r="F10" s="96">
        <f t="shared" si="0"/>
        <v>482829.6</v>
      </c>
    </row>
    <row r="11" spans="1:6" ht="52.5" customHeight="1" thickBot="1">
      <c r="A11" s="130" t="s">
        <v>269</v>
      </c>
      <c r="B11" s="44" t="s">
        <v>157</v>
      </c>
      <c r="C11" s="98" t="s">
        <v>464</v>
      </c>
      <c r="D11" s="100">
        <f t="shared" si="1"/>
        <v>784100</v>
      </c>
      <c r="E11" s="96">
        <f t="shared" si="1"/>
        <v>301270.4</v>
      </c>
      <c r="F11" s="96">
        <f t="shared" si="0"/>
        <v>482829.6</v>
      </c>
    </row>
    <row r="12" spans="1:6" ht="13.5" customHeight="1" thickBot="1">
      <c r="A12" s="130" t="s">
        <v>174</v>
      </c>
      <c r="B12" s="44" t="s">
        <v>157</v>
      </c>
      <c r="C12" s="98" t="s">
        <v>465</v>
      </c>
      <c r="D12" s="100">
        <f t="shared" si="1"/>
        <v>784100</v>
      </c>
      <c r="E12" s="96">
        <f t="shared" si="1"/>
        <v>301270.4</v>
      </c>
      <c r="F12" s="96">
        <f t="shared" si="0"/>
        <v>482829.6</v>
      </c>
    </row>
    <row r="13" spans="1:6" ht="63.75" customHeight="1">
      <c r="A13" s="153" t="s">
        <v>391</v>
      </c>
      <c r="B13" s="57" t="s">
        <v>157</v>
      </c>
      <c r="C13" s="98" t="s">
        <v>466</v>
      </c>
      <c r="D13" s="100">
        <f t="shared" si="1"/>
        <v>784100</v>
      </c>
      <c r="E13" s="96">
        <f t="shared" si="1"/>
        <v>301270.4</v>
      </c>
      <c r="F13" s="96">
        <f t="shared" si="0"/>
        <v>482829.6</v>
      </c>
    </row>
    <row r="14" spans="1:6" ht="26.25" customHeight="1">
      <c r="A14" s="154" t="s">
        <v>392</v>
      </c>
      <c r="B14" s="55"/>
      <c r="C14" s="98" t="s">
        <v>467</v>
      </c>
      <c r="D14" s="100">
        <f>D15+D20</f>
        <v>784100</v>
      </c>
      <c r="E14" s="96">
        <f>E15+E20</f>
        <v>301270.4</v>
      </c>
      <c r="F14" s="96">
        <f t="shared" si="0"/>
        <v>482829.6</v>
      </c>
    </row>
    <row r="15" spans="1:6" ht="18" customHeight="1" thickBot="1">
      <c r="A15" s="132" t="s">
        <v>301</v>
      </c>
      <c r="B15" s="59" t="s">
        <v>157</v>
      </c>
      <c r="C15" s="98" t="s">
        <v>468</v>
      </c>
      <c r="D15" s="100">
        <f>+D16</f>
        <v>754600</v>
      </c>
      <c r="E15" s="96">
        <f>E16</f>
        <v>301270.4</v>
      </c>
      <c r="F15" s="96">
        <f t="shared" si="0"/>
        <v>453329.6</v>
      </c>
    </row>
    <row r="16" spans="1:6" ht="12" customHeight="1" thickBot="1">
      <c r="A16" s="138" t="s">
        <v>153</v>
      </c>
      <c r="B16" s="44" t="s">
        <v>157</v>
      </c>
      <c r="C16" s="98" t="s">
        <v>469</v>
      </c>
      <c r="D16" s="100">
        <f>D17</f>
        <v>754600</v>
      </c>
      <c r="E16" s="96">
        <f>E17</f>
        <v>301270.4</v>
      </c>
      <c r="F16" s="96">
        <f t="shared" si="0"/>
        <v>453329.6</v>
      </c>
    </row>
    <row r="17" spans="1:6" ht="22.5" customHeight="1" thickBot="1">
      <c r="A17" s="130" t="s">
        <v>175</v>
      </c>
      <c r="B17" s="44" t="s">
        <v>157</v>
      </c>
      <c r="C17" s="98" t="s">
        <v>470</v>
      </c>
      <c r="D17" s="100">
        <f>D18+D19</f>
        <v>754600</v>
      </c>
      <c r="E17" s="96">
        <f>E18+E19</f>
        <v>301270.4</v>
      </c>
      <c r="F17" s="96">
        <f t="shared" si="0"/>
        <v>453329.6</v>
      </c>
    </row>
    <row r="18" spans="1:6" s="87" customFormat="1" ht="15" customHeight="1" thickBot="1">
      <c r="A18" s="155" t="s">
        <v>176</v>
      </c>
      <c r="B18" s="86" t="s">
        <v>157</v>
      </c>
      <c r="C18" s="99" t="s">
        <v>471</v>
      </c>
      <c r="D18" s="100">
        <v>579600</v>
      </c>
      <c r="E18" s="101">
        <v>234130</v>
      </c>
      <c r="F18" s="96">
        <f t="shared" si="0"/>
        <v>345470</v>
      </c>
    </row>
    <row r="19" spans="1:6" s="87" customFormat="1" ht="15" customHeight="1" thickBot="1">
      <c r="A19" s="152" t="s">
        <v>178</v>
      </c>
      <c r="B19" s="86" t="s">
        <v>157</v>
      </c>
      <c r="C19" s="99" t="s">
        <v>472</v>
      </c>
      <c r="D19" s="100">
        <v>175000</v>
      </c>
      <c r="E19" s="101">
        <v>67140.4</v>
      </c>
      <c r="F19" s="96">
        <f t="shared" si="0"/>
        <v>107859.6</v>
      </c>
    </row>
    <row r="20" spans="1:6" ht="26.25" customHeight="1" thickBot="1">
      <c r="A20" s="138" t="s">
        <v>300</v>
      </c>
      <c r="B20" s="44" t="s">
        <v>157</v>
      </c>
      <c r="C20" s="98" t="s">
        <v>473</v>
      </c>
      <c r="D20" s="100">
        <f>D21</f>
        <v>29500</v>
      </c>
      <c r="E20" s="102">
        <f>E21</f>
        <v>0</v>
      </c>
      <c r="F20" s="96">
        <f aca="true" t="shared" si="2" ref="F20:F32">D20-E20</f>
        <v>29500</v>
      </c>
    </row>
    <row r="21" spans="1:6" ht="15" customHeight="1" thickBot="1">
      <c r="A21" s="130" t="s">
        <v>181</v>
      </c>
      <c r="B21" s="44" t="s">
        <v>157</v>
      </c>
      <c r="C21" s="98" t="s">
        <v>474</v>
      </c>
      <c r="D21" s="100">
        <f>D22</f>
        <v>29500</v>
      </c>
      <c r="E21" s="102">
        <f>E22</f>
        <v>0</v>
      </c>
      <c r="F21" s="96">
        <f t="shared" si="2"/>
        <v>29500</v>
      </c>
    </row>
    <row r="22" spans="1:6" ht="21.75" customHeight="1" thickBot="1">
      <c r="A22" s="138" t="s">
        <v>175</v>
      </c>
      <c r="B22" s="44" t="s">
        <v>157</v>
      </c>
      <c r="C22" s="98" t="s">
        <v>475</v>
      </c>
      <c r="D22" s="100">
        <f>D23+D24</f>
        <v>29500</v>
      </c>
      <c r="E22" s="102">
        <f>E23+E24</f>
        <v>0</v>
      </c>
      <c r="F22" s="96">
        <f t="shared" si="2"/>
        <v>29500</v>
      </c>
    </row>
    <row r="23" spans="1:6" ht="15.75" customHeight="1" thickBot="1">
      <c r="A23" s="130" t="s">
        <v>177</v>
      </c>
      <c r="B23" s="44" t="s">
        <v>157</v>
      </c>
      <c r="C23" s="98" t="s">
        <v>476</v>
      </c>
      <c r="D23" s="100">
        <v>22700</v>
      </c>
      <c r="E23" s="102">
        <v>0</v>
      </c>
      <c r="F23" s="96">
        <f t="shared" si="2"/>
        <v>22700</v>
      </c>
    </row>
    <row r="24" spans="1:6" ht="18" customHeight="1" thickBot="1">
      <c r="A24" s="138" t="s">
        <v>178</v>
      </c>
      <c r="B24" s="44" t="s">
        <v>157</v>
      </c>
      <c r="C24" s="98" t="s">
        <v>477</v>
      </c>
      <c r="D24" s="100">
        <v>6800</v>
      </c>
      <c r="E24" s="102">
        <v>0</v>
      </c>
      <c r="F24" s="96">
        <f t="shared" si="2"/>
        <v>6800</v>
      </c>
    </row>
    <row r="25" spans="1:6" ht="41.25" customHeight="1" thickBot="1">
      <c r="A25" s="130" t="s">
        <v>179</v>
      </c>
      <c r="B25" s="44" t="s">
        <v>157</v>
      </c>
      <c r="C25" s="98" t="s">
        <v>478</v>
      </c>
      <c r="D25" s="100">
        <f>D26+D74</f>
        <v>3888400</v>
      </c>
      <c r="E25" s="96">
        <f>E26+E74</f>
        <v>1763096.29</v>
      </c>
      <c r="F25" s="96">
        <f t="shared" si="2"/>
        <v>2125303.71</v>
      </c>
    </row>
    <row r="26" spans="1:6" ht="54" customHeight="1" thickBot="1">
      <c r="A26" s="138" t="s">
        <v>439</v>
      </c>
      <c r="B26" s="44" t="s">
        <v>157</v>
      </c>
      <c r="C26" s="98" t="s">
        <v>479</v>
      </c>
      <c r="D26" s="100">
        <f>D27</f>
        <v>3747500</v>
      </c>
      <c r="E26" s="96">
        <f>E27</f>
        <v>1692896.29</v>
      </c>
      <c r="F26" s="96">
        <f t="shared" si="2"/>
        <v>2054603.71</v>
      </c>
    </row>
    <row r="27" spans="1:6" ht="12.75" customHeight="1">
      <c r="A27" s="140" t="s">
        <v>180</v>
      </c>
      <c r="B27" s="57" t="s">
        <v>157</v>
      </c>
      <c r="C27" s="98" t="s">
        <v>480</v>
      </c>
      <c r="D27" s="100">
        <f>D28+D44+D66</f>
        <v>3747500</v>
      </c>
      <c r="E27" s="96">
        <f>E28+E44+E66</f>
        <v>1692896.29</v>
      </c>
      <c r="F27" s="96">
        <f t="shared" si="2"/>
        <v>2054603.71</v>
      </c>
    </row>
    <row r="28" spans="1:6" ht="64.5" customHeight="1">
      <c r="A28" s="130" t="s">
        <v>391</v>
      </c>
      <c r="B28" s="55" t="s">
        <v>157</v>
      </c>
      <c r="C28" s="98" t="s">
        <v>481</v>
      </c>
      <c r="D28" s="100">
        <f>D29</f>
        <v>3122800</v>
      </c>
      <c r="E28" s="96">
        <f>E29</f>
        <v>1408176.01</v>
      </c>
      <c r="F28" s="96">
        <f t="shared" si="2"/>
        <v>1714623.99</v>
      </c>
    </row>
    <row r="29" spans="1:6" ht="26.25" customHeight="1">
      <c r="A29" s="130" t="s">
        <v>392</v>
      </c>
      <c r="B29" s="55" t="s">
        <v>157</v>
      </c>
      <c r="C29" s="98" t="s">
        <v>482</v>
      </c>
      <c r="D29" s="100">
        <f>D30+D35</f>
        <v>3122800</v>
      </c>
      <c r="E29" s="96">
        <f>E30+E35</f>
        <v>1408176.01</v>
      </c>
      <c r="F29" s="96">
        <f t="shared" si="2"/>
        <v>1714623.99</v>
      </c>
    </row>
    <row r="30" spans="1:6" ht="16.5" customHeight="1" thickBot="1">
      <c r="A30" s="138" t="s">
        <v>301</v>
      </c>
      <c r="B30" s="59" t="s">
        <v>157</v>
      </c>
      <c r="C30" s="98" t="s">
        <v>483</v>
      </c>
      <c r="D30" s="100">
        <f>D31</f>
        <v>2824400</v>
      </c>
      <c r="E30" s="96">
        <f>E31</f>
        <v>1320542.96</v>
      </c>
      <c r="F30" s="96">
        <f t="shared" si="2"/>
        <v>1503857.04</v>
      </c>
    </row>
    <row r="31" spans="1:6" ht="15" customHeight="1" thickBot="1">
      <c r="A31" s="130" t="s">
        <v>181</v>
      </c>
      <c r="B31" s="44" t="s">
        <v>157</v>
      </c>
      <c r="C31" s="98" t="s">
        <v>484</v>
      </c>
      <c r="D31" s="100">
        <f>D32</f>
        <v>2824400</v>
      </c>
      <c r="E31" s="96">
        <f>E32</f>
        <v>1320542.96</v>
      </c>
      <c r="F31" s="96">
        <f t="shared" si="2"/>
        <v>1503857.04</v>
      </c>
    </row>
    <row r="32" spans="1:6" ht="27" customHeight="1" thickBot="1">
      <c r="A32" s="138" t="s">
        <v>175</v>
      </c>
      <c r="B32" s="44" t="s">
        <v>157</v>
      </c>
      <c r="C32" s="98" t="s">
        <v>485</v>
      </c>
      <c r="D32" s="100">
        <f>D33+D34</f>
        <v>2824400</v>
      </c>
      <c r="E32" s="96">
        <f>E33+E34</f>
        <v>1320542.96</v>
      </c>
      <c r="F32" s="96">
        <f t="shared" si="2"/>
        <v>1503857.04</v>
      </c>
    </row>
    <row r="33" spans="1:6" s="87" customFormat="1" ht="15" customHeight="1" thickBot="1">
      <c r="A33" s="152" t="s">
        <v>176</v>
      </c>
      <c r="B33" s="86" t="s">
        <v>157</v>
      </c>
      <c r="C33" s="99" t="s">
        <v>486</v>
      </c>
      <c r="D33" s="100">
        <v>2169300</v>
      </c>
      <c r="E33" s="101">
        <v>1023521.47</v>
      </c>
      <c r="F33" s="100">
        <f>D33-E33</f>
        <v>1145778.53</v>
      </c>
    </row>
    <row r="34" spans="1:6" s="87" customFormat="1" ht="15.75" customHeight="1">
      <c r="A34" s="155" t="s">
        <v>178</v>
      </c>
      <c r="B34" s="88" t="s">
        <v>157</v>
      </c>
      <c r="C34" s="103" t="s">
        <v>487</v>
      </c>
      <c r="D34" s="104">
        <v>655100</v>
      </c>
      <c r="E34" s="105">
        <v>297021.49</v>
      </c>
      <c r="F34" s="104">
        <f aca="true" t="shared" si="3" ref="F34:F94">D34-E34</f>
        <v>358078.51</v>
      </c>
    </row>
    <row r="35" spans="1:6" ht="24" customHeight="1">
      <c r="A35" s="130" t="s">
        <v>300</v>
      </c>
      <c r="B35" s="58" t="s">
        <v>157</v>
      </c>
      <c r="C35" s="106" t="s">
        <v>488</v>
      </c>
      <c r="D35" s="100">
        <f>D36</f>
        <v>298400</v>
      </c>
      <c r="E35" s="96">
        <f>E36</f>
        <v>87633.05</v>
      </c>
      <c r="F35" s="104">
        <f t="shared" si="3"/>
        <v>210766.95</v>
      </c>
    </row>
    <row r="36" spans="1:6" ht="12.75" customHeight="1">
      <c r="A36" s="130" t="s">
        <v>181</v>
      </c>
      <c r="B36" s="58" t="s">
        <v>157</v>
      </c>
      <c r="C36" s="106" t="s">
        <v>489</v>
      </c>
      <c r="D36" s="100">
        <f>D37+D42+D40</f>
        <v>298400</v>
      </c>
      <c r="E36" s="100">
        <f>E37+E42+E40</f>
        <v>87633.05</v>
      </c>
      <c r="F36" s="104">
        <f t="shared" si="3"/>
        <v>210766.95</v>
      </c>
    </row>
    <row r="37" spans="1:6" ht="23.25" customHeight="1" thickBot="1">
      <c r="A37" s="138" t="s">
        <v>175</v>
      </c>
      <c r="B37" s="59" t="s">
        <v>157</v>
      </c>
      <c r="C37" s="98" t="s">
        <v>490</v>
      </c>
      <c r="D37" s="162">
        <f>D38+D39</f>
        <v>99200</v>
      </c>
      <c r="E37" s="102">
        <f>E38+E39</f>
        <v>10038.55</v>
      </c>
      <c r="F37" s="104">
        <f t="shared" si="3"/>
        <v>89161.45</v>
      </c>
    </row>
    <row r="38" spans="1:6" ht="16.5" customHeight="1" thickBot="1">
      <c r="A38" s="130" t="s">
        <v>177</v>
      </c>
      <c r="B38" s="44" t="s">
        <v>157</v>
      </c>
      <c r="C38" s="98" t="s">
        <v>491</v>
      </c>
      <c r="D38" s="100">
        <v>76200</v>
      </c>
      <c r="E38" s="102">
        <v>8802</v>
      </c>
      <c r="F38" s="104">
        <f t="shared" si="3"/>
        <v>67398</v>
      </c>
    </row>
    <row r="39" spans="1:6" ht="15" customHeight="1" thickBot="1">
      <c r="A39" s="138" t="s">
        <v>178</v>
      </c>
      <c r="B39" s="44" t="s">
        <v>157</v>
      </c>
      <c r="C39" s="98" t="s">
        <v>492</v>
      </c>
      <c r="D39" s="100">
        <v>23000</v>
      </c>
      <c r="E39" s="102">
        <v>1236.55</v>
      </c>
      <c r="F39" s="104">
        <f t="shared" si="3"/>
        <v>21763.45</v>
      </c>
    </row>
    <row r="40" spans="1:6" ht="15" customHeight="1" thickBot="1">
      <c r="A40" s="130" t="s">
        <v>305</v>
      </c>
      <c r="B40" s="44" t="s">
        <v>157</v>
      </c>
      <c r="C40" s="98" t="s">
        <v>547</v>
      </c>
      <c r="D40" s="100">
        <f>D41</f>
        <v>3700</v>
      </c>
      <c r="E40" s="100">
        <f>E41</f>
        <v>2414.5</v>
      </c>
      <c r="F40" s="104">
        <f t="shared" si="3"/>
        <v>1285.5</v>
      </c>
    </row>
    <row r="41" spans="1:6" ht="15" customHeight="1" thickBot="1">
      <c r="A41" s="130" t="s">
        <v>417</v>
      </c>
      <c r="B41" s="44" t="s">
        <v>157</v>
      </c>
      <c r="C41" s="98" t="s">
        <v>546</v>
      </c>
      <c r="D41" s="100">
        <v>3700</v>
      </c>
      <c r="E41" s="102">
        <v>2414.5</v>
      </c>
      <c r="F41" s="104">
        <f t="shared" si="3"/>
        <v>1285.5</v>
      </c>
    </row>
    <row r="42" spans="1:6" ht="13.5" customHeight="1" thickBot="1">
      <c r="A42" s="130" t="s">
        <v>302</v>
      </c>
      <c r="B42" s="44" t="s">
        <v>157</v>
      </c>
      <c r="C42" s="98" t="s">
        <v>493</v>
      </c>
      <c r="D42" s="100">
        <f>D43</f>
        <v>195500</v>
      </c>
      <c r="E42" s="102">
        <f>E43</f>
        <v>75180</v>
      </c>
      <c r="F42" s="104">
        <f t="shared" si="3"/>
        <v>120320</v>
      </c>
    </row>
    <row r="43" spans="1:6" ht="21.75" customHeight="1">
      <c r="A43" s="140" t="s">
        <v>303</v>
      </c>
      <c r="B43" s="57" t="s">
        <v>157</v>
      </c>
      <c r="C43" s="98" t="s">
        <v>494</v>
      </c>
      <c r="D43" s="100">
        <v>195500</v>
      </c>
      <c r="E43" s="102">
        <v>75180</v>
      </c>
      <c r="F43" s="104">
        <f t="shared" si="3"/>
        <v>120320</v>
      </c>
    </row>
    <row r="44" spans="1:6" ht="27" customHeight="1">
      <c r="A44" s="154" t="s">
        <v>393</v>
      </c>
      <c r="B44" s="55" t="s">
        <v>157</v>
      </c>
      <c r="C44" s="98" t="s">
        <v>495</v>
      </c>
      <c r="D44" s="100">
        <f>D45</f>
        <v>608300</v>
      </c>
      <c r="E44" s="96">
        <f>E45</f>
        <v>273618.28</v>
      </c>
      <c r="F44" s="104">
        <f t="shared" si="3"/>
        <v>334681.72</v>
      </c>
    </row>
    <row r="45" spans="1:6" ht="25.5" customHeight="1">
      <c r="A45" s="154" t="s">
        <v>394</v>
      </c>
      <c r="B45" s="55" t="s">
        <v>157</v>
      </c>
      <c r="C45" s="98" t="s">
        <v>496</v>
      </c>
      <c r="D45" s="100">
        <f>D46+D55</f>
        <v>608300</v>
      </c>
      <c r="E45" s="96">
        <f>E46+E55</f>
        <v>273618.28</v>
      </c>
      <c r="F45" s="104">
        <f t="shared" si="3"/>
        <v>334681.72</v>
      </c>
    </row>
    <row r="46" spans="1:6" ht="26.25" customHeight="1" thickBot="1">
      <c r="A46" s="132" t="s">
        <v>304</v>
      </c>
      <c r="B46" s="59" t="s">
        <v>157</v>
      </c>
      <c r="C46" s="98" t="s">
        <v>497</v>
      </c>
      <c r="D46" s="100">
        <f>D47+D52</f>
        <v>122000</v>
      </c>
      <c r="E46" s="102">
        <f>E47+E52</f>
        <v>85887</v>
      </c>
      <c r="F46" s="104">
        <f t="shared" si="3"/>
        <v>36113</v>
      </c>
    </row>
    <row r="47" spans="1:6" ht="13.5" customHeight="1" thickBot="1">
      <c r="A47" s="156" t="s">
        <v>181</v>
      </c>
      <c r="B47" s="44" t="s">
        <v>157</v>
      </c>
      <c r="C47" s="98" t="s">
        <v>498</v>
      </c>
      <c r="D47" s="100">
        <f>D48</f>
        <v>108000</v>
      </c>
      <c r="E47" s="102">
        <f>E48</f>
        <v>72447</v>
      </c>
      <c r="F47" s="104">
        <f t="shared" si="3"/>
        <v>35553</v>
      </c>
    </row>
    <row r="48" spans="1:6" ht="13.5" customHeight="1" thickBot="1">
      <c r="A48" s="156" t="s">
        <v>305</v>
      </c>
      <c r="B48" s="44" t="s">
        <v>157</v>
      </c>
      <c r="C48" s="98" t="s">
        <v>499</v>
      </c>
      <c r="D48" s="100">
        <f>D49+D50+D51</f>
        <v>108000</v>
      </c>
      <c r="E48" s="102">
        <f>E49+E50+E51</f>
        <v>72447</v>
      </c>
      <c r="F48" s="104">
        <f t="shared" si="3"/>
        <v>35553</v>
      </c>
    </row>
    <row r="49" spans="1:6" ht="13.5" customHeight="1" thickBot="1">
      <c r="A49" s="130" t="s">
        <v>183</v>
      </c>
      <c r="B49" s="44" t="s">
        <v>157</v>
      </c>
      <c r="C49" s="98" t="s">
        <v>500</v>
      </c>
      <c r="D49" s="100">
        <v>65200</v>
      </c>
      <c r="E49" s="102">
        <v>40457</v>
      </c>
      <c r="F49" s="104">
        <f t="shared" si="3"/>
        <v>24743</v>
      </c>
    </row>
    <row r="50" spans="1:6" ht="14.25" customHeight="1" thickBot="1">
      <c r="A50" s="130" t="s">
        <v>186</v>
      </c>
      <c r="B50" s="44" t="s">
        <v>157</v>
      </c>
      <c r="C50" s="98" t="s">
        <v>501</v>
      </c>
      <c r="D50" s="100">
        <v>16800</v>
      </c>
      <c r="E50" s="102">
        <v>8540</v>
      </c>
      <c r="F50" s="104">
        <f t="shared" si="3"/>
        <v>8260</v>
      </c>
    </row>
    <row r="51" spans="1:6" ht="14.25" customHeight="1">
      <c r="A51" s="130" t="s">
        <v>187</v>
      </c>
      <c r="B51" s="44" t="s">
        <v>157</v>
      </c>
      <c r="C51" s="98" t="s">
        <v>502</v>
      </c>
      <c r="D51" s="100">
        <v>26000</v>
      </c>
      <c r="E51" s="102">
        <v>23450</v>
      </c>
      <c r="F51" s="104">
        <f t="shared" si="3"/>
        <v>2550</v>
      </c>
    </row>
    <row r="52" spans="1:6" ht="16.5" customHeight="1">
      <c r="A52" s="157" t="s">
        <v>189</v>
      </c>
      <c r="B52" s="55" t="s">
        <v>157</v>
      </c>
      <c r="C52" s="107" t="s">
        <v>503</v>
      </c>
      <c r="D52" s="100">
        <f>D53+D54</f>
        <v>14000</v>
      </c>
      <c r="E52" s="102">
        <f>E53+E54</f>
        <v>13440</v>
      </c>
      <c r="F52" s="104">
        <f t="shared" si="3"/>
        <v>560</v>
      </c>
    </row>
    <row r="53" spans="1:6" ht="15.75" customHeight="1" thickBot="1">
      <c r="A53" s="157" t="s">
        <v>316</v>
      </c>
      <c r="B53" s="59" t="s">
        <v>157</v>
      </c>
      <c r="C53" s="107" t="s">
        <v>504</v>
      </c>
      <c r="D53" s="100">
        <v>0</v>
      </c>
      <c r="E53" s="102">
        <v>0</v>
      </c>
      <c r="F53" s="104">
        <f t="shared" si="3"/>
        <v>0</v>
      </c>
    </row>
    <row r="54" spans="1:6" ht="18" customHeight="1" thickBot="1">
      <c r="A54" s="130" t="s">
        <v>190</v>
      </c>
      <c r="B54" s="44" t="s">
        <v>157</v>
      </c>
      <c r="C54" s="98" t="s">
        <v>505</v>
      </c>
      <c r="D54" s="100">
        <v>14000</v>
      </c>
      <c r="E54" s="102">
        <v>13440</v>
      </c>
      <c r="F54" s="104">
        <f t="shared" si="3"/>
        <v>560</v>
      </c>
    </row>
    <row r="55" spans="1:6" ht="24" customHeight="1" thickBot="1">
      <c r="A55" s="138" t="s">
        <v>306</v>
      </c>
      <c r="B55" s="44" t="s">
        <v>157</v>
      </c>
      <c r="C55" s="98" t="s">
        <v>506</v>
      </c>
      <c r="D55" s="100">
        <f>D56+D63</f>
        <v>486300</v>
      </c>
      <c r="E55" s="96">
        <f>E56+E63</f>
        <v>187731.28</v>
      </c>
      <c r="F55" s="96">
        <f t="shared" si="3"/>
        <v>298568.72</v>
      </c>
    </row>
    <row r="56" spans="1:6" ht="15" customHeight="1" thickBot="1">
      <c r="A56" s="130" t="s">
        <v>181</v>
      </c>
      <c r="B56" s="44" t="s">
        <v>157</v>
      </c>
      <c r="C56" s="98" t="s">
        <v>507</v>
      </c>
      <c r="D56" s="100">
        <f>D57</f>
        <v>130000</v>
      </c>
      <c r="E56" s="97">
        <f>E57</f>
        <v>62453.270000000004</v>
      </c>
      <c r="F56" s="96">
        <f t="shared" si="3"/>
        <v>67546.73</v>
      </c>
    </row>
    <row r="57" spans="1:6" ht="15" customHeight="1" thickBot="1">
      <c r="A57" s="130" t="s">
        <v>182</v>
      </c>
      <c r="B57" s="44" t="s">
        <v>157</v>
      </c>
      <c r="C57" s="98" t="s">
        <v>508</v>
      </c>
      <c r="D57" s="100">
        <f>D58+D59+D60+D61+D62</f>
        <v>130000</v>
      </c>
      <c r="E57" s="97">
        <f>E58+E59+E60+E61+E62</f>
        <v>62453.270000000004</v>
      </c>
      <c r="F57" s="108">
        <f>D57-E57</f>
        <v>67546.73</v>
      </c>
    </row>
    <row r="58" spans="1:6" ht="15" customHeight="1">
      <c r="A58" s="130" t="s">
        <v>183</v>
      </c>
      <c r="B58" s="44" t="s">
        <v>157</v>
      </c>
      <c r="C58" s="98" t="s">
        <v>509</v>
      </c>
      <c r="D58" s="100">
        <v>2000</v>
      </c>
      <c r="E58" s="108">
        <v>1876.44</v>
      </c>
      <c r="F58" s="108">
        <f>D58-E58</f>
        <v>123.55999999999995</v>
      </c>
    </row>
    <row r="59" spans="1:6" ht="15" customHeight="1">
      <c r="A59" s="138" t="s">
        <v>184</v>
      </c>
      <c r="B59" s="66" t="s">
        <v>157</v>
      </c>
      <c r="C59" s="109" t="s">
        <v>510</v>
      </c>
      <c r="D59" s="163">
        <v>0</v>
      </c>
      <c r="E59" s="111">
        <v>0</v>
      </c>
      <c r="F59" s="110">
        <f t="shared" si="3"/>
        <v>0</v>
      </c>
    </row>
    <row r="60" spans="1:6" ht="15" customHeight="1">
      <c r="A60" s="130" t="s">
        <v>185</v>
      </c>
      <c r="B60" s="58" t="s">
        <v>157</v>
      </c>
      <c r="C60" s="106" t="s">
        <v>511</v>
      </c>
      <c r="D60" s="100">
        <v>55300</v>
      </c>
      <c r="E60" s="108">
        <v>31819.43</v>
      </c>
      <c r="F60" s="96">
        <f t="shared" si="3"/>
        <v>23480.57</v>
      </c>
    </row>
    <row r="61" spans="1:6" ht="15" customHeight="1" thickBot="1">
      <c r="A61" s="130" t="s">
        <v>186</v>
      </c>
      <c r="B61" s="58" t="s">
        <v>157</v>
      </c>
      <c r="C61" s="106" t="s">
        <v>512</v>
      </c>
      <c r="D61" s="100">
        <v>15000</v>
      </c>
      <c r="E61" s="108">
        <v>15000</v>
      </c>
      <c r="F61" s="96">
        <f t="shared" si="3"/>
        <v>0</v>
      </c>
    </row>
    <row r="62" spans="1:6" ht="15.75" customHeight="1">
      <c r="A62" s="156" t="s">
        <v>187</v>
      </c>
      <c r="B62" s="44" t="s">
        <v>157</v>
      </c>
      <c r="C62" s="98" t="s">
        <v>513</v>
      </c>
      <c r="D62" s="100">
        <v>57700</v>
      </c>
      <c r="E62" s="108">
        <v>13757.4</v>
      </c>
      <c r="F62" s="96">
        <f t="shared" si="3"/>
        <v>43942.6</v>
      </c>
    </row>
    <row r="63" spans="1:6" ht="16.5" customHeight="1">
      <c r="A63" s="157" t="s">
        <v>189</v>
      </c>
      <c r="B63" s="55" t="s">
        <v>157</v>
      </c>
      <c r="C63" s="107" t="s">
        <v>514</v>
      </c>
      <c r="D63" s="161">
        <f>D65+D64</f>
        <v>356300</v>
      </c>
      <c r="E63" s="108">
        <f>E64+E65</f>
        <v>125278.01</v>
      </c>
      <c r="F63" s="108">
        <f>D63-E63</f>
        <v>231021.99</v>
      </c>
    </row>
    <row r="64" spans="1:6" ht="15.75" customHeight="1">
      <c r="A64" s="157" t="s">
        <v>316</v>
      </c>
      <c r="B64" s="58" t="s">
        <v>157</v>
      </c>
      <c r="C64" s="107" t="s">
        <v>515</v>
      </c>
      <c r="D64" s="100">
        <v>0</v>
      </c>
      <c r="E64" s="108">
        <v>0</v>
      </c>
      <c r="F64" s="108">
        <f>D64-E64</f>
        <v>0</v>
      </c>
    </row>
    <row r="65" spans="1:6" ht="17.25" customHeight="1">
      <c r="A65" s="130" t="s">
        <v>190</v>
      </c>
      <c r="B65" s="58" t="s">
        <v>157</v>
      </c>
      <c r="C65" s="106" t="s">
        <v>516</v>
      </c>
      <c r="D65" s="100">
        <v>356300</v>
      </c>
      <c r="E65" s="108">
        <v>125278.01</v>
      </c>
      <c r="F65" s="108">
        <f t="shared" si="3"/>
        <v>231021.99</v>
      </c>
    </row>
    <row r="66" spans="1:6" ht="15" customHeight="1">
      <c r="A66" s="154" t="s">
        <v>395</v>
      </c>
      <c r="B66" s="55" t="s">
        <v>157</v>
      </c>
      <c r="C66" s="107" t="s">
        <v>517</v>
      </c>
      <c r="D66" s="161">
        <f>D67</f>
        <v>16400</v>
      </c>
      <c r="E66" s="108">
        <f>E67</f>
        <v>11102</v>
      </c>
      <c r="F66" s="108">
        <f t="shared" si="3"/>
        <v>5298</v>
      </c>
    </row>
    <row r="67" spans="1:6" ht="16.5" customHeight="1">
      <c r="A67" s="154" t="s">
        <v>440</v>
      </c>
      <c r="B67" s="55" t="s">
        <v>157</v>
      </c>
      <c r="C67" s="107" t="s">
        <v>518</v>
      </c>
      <c r="D67" s="161">
        <f>D68+D71</f>
        <v>16400</v>
      </c>
      <c r="E67" s="108">
        <f>E68+E71</f>
        <v>11102</v>
      </c>
      <c r="F67" s="108">
        <f t="shared" si="3"/>
        <v>5298</v>
      </c>
    </row>
    <row r="68" spans="1:6" ht="21" customHeight="1">
      <c r="A68" s="130" t="s">
        <v>191</v>
      </c>
      <c r="B68" s="55" t="s">
        <v>157</v>
      </c>
      <c r="C68" s="107" t="s">
        <v>519</v>
      </c>
      <c r="D68" s="161">
        <f>D69</f>
        <v>1000</v>
      </c>
      <c r="E68" s="108">
        <f>E69</f>
        <v>496</v>
      </c>
      <c r="F68" s="108">
        <f t="shared" si="3"/>
        <v>504</v>
      </c>
    </row>
    <row r="69" spans="1:6" ht="13.5" customHeight="1">
      <c r="A69" s="130" t="s">
        <v>181</v>
      </c>
      <c r="B69" s="58" t="s">
        <v>157</v>
      </c>
      <c r="C69" s="106" t="s">
        <v>520</v>
      </c>
      <c r="D69" s="100">
        <f>D70</f>
        <v>1000</v>
      </c>
      <c r="E69" s="96">
        <f>E70</f>
        <v>496</v>
      </c>
      <c r="F69" s="108">
        <f t="shared" si="3"/>
        <v>504</v>
      </c>
    </row>
    <row r="70" spans="1:6" ht="12" customHeight="1" thickBot="1">
      <c r="A70" s="130" t="s">
        <v>188</v>
      </c>
      <c r="B70" s="58" t="s">
        <v>157</v>
      </c>
      <c r="C70" s="106" t="s">
        <v>521</v>
      </c>
      <c r="D70" s="162">
        <v>1000</v>
      </c>
      <c r="E70" s="102">
        <v>496</v>
      </c>
      <c r="F70" s="108">
        <f t="shared" si="3"/>
        <v>504</v>
      </c>
    </row>
    <row r="71" spans="1:6" ht="21.75" customHeight="1" thickBot="1">
      <c r="A71" s="158" t="s">
        <v>307</v>
      </c>
      <c r="B71" s="44" t="s">
        <v>157</v>
      </c>
      <c r="C71" s="98" t="s">
        <v>522</v>
      </c>
      <c r="D71" s="100">
        <f>D72</f>
        <v>15400</v>
      </c>
      <c r="E71" s="96">
        <f>E72</f>
        <v>10606</v>
      </c>
      <c r="F71" s="108">
        <f t="shared" si="3"/>
        <v>4794</v>
      </c>
    </row>
    <row r="72" spans="1:6" ht="12" customHeight="1" thickBot="1">
      <c r="A72" s="130" t="s">
        <v>181</v>
      </c>
      <c r="B72" s="44" t="s">
        <v>157</v>
      </c>
      <c r="C72" s="98" t="s">
        <v>523</v>
      </c>
      <c r="D72" s="100">
        <f>D73</f>
        <v>15400</v>
      </c>
      <c r="E72" s="96">
        <f>E73</f>
        <v>10606</v>
      </c>
      <c r="F72" s="108">
        <f t="shared" si="3"/>
        <v>4794</v>
      </c>
    </row>
    <row r="73" spans="1:6" ht="10.5" customHeight="1" thickBot="1">
      <c r="A73" s="138" t="s">
        <v>188</v>
      </c>
      <c r="B73" s="44" t="s">
        <v>157</v>
      </c>
      <c r="C73" s="98" t="s">
        <v>524</v>
      </c>
      <c r="D73" s="100">
        <v>15400</v>
      </c>
      <c r="E73" s="97">
        <v>10606</v>
      </c>
      <c r="F73" s="108">
        <f t="shared" si="3"/>
        <v>4794</v>
      </c>
    </row>
    <row r="74" spans="1:6" ht="12.75" customHeight="1">
      <c r="A74" s="140" t="s">
        <v>192</v>
      </c>
      <c r="B74" s="57" t="s">
        <v>157</v>
      </c>
      <c r="C74" s="109" t="s">
        <v>525</v>
      </c>
      <c r="D74" s="104">
        <f>D75+D82</f>
        <v>140900</v>
      </c>
      <c r="E74" s="112">
        <f>E75+E82</f>
        <v>70200</v>
      </c>
      <c r="F74" s="108">
        <f t="shared" si="3"/>
        <v>70700</v>
      </c>
    </row>
    <row r="75" spans="1:6" ht="75" customHeight="1">
      <c r="A75" s="130" t="s">
        <v>441</v>
      </c>
      <c r="B75" s="58" t="s">
        <v>157</v>
      </c>
      <c r="C75" s="106" t="s">
        <v>526</v>
      </c>
      <c r="D75" s="100">
        <f>D76</f>
        <v>200</v>
      </c>
      <c r="E75" s="96">
        <f>E76</f>
        <v>200</v>
      </c>
      <c r="F75" s="108">
        <f t="shared" si="3"/>
        <v>0</v>
      </c>
    </row>
    <row r="76" spans="1:6" ht="225" customHeight="1">
      <c r="A76" s="159" t="s">
        <v>442</v>
      </c>
      <c r="B76" s="58" t="s">
        <v>157</v>
      </c>
      <c r="C76" s="106" t="s">
        <v>527</v>
      </c>
      <c r="D76" s="100">
        <f>D79</f>
        <v>200</v>
      </c>
      <c r="E76" s="96">
        <f>E79</f>
        <v>200</v>
      </c>
      <c r="F76" s="108">
        <f t="shared" si="3"/>
        <v>0</v>
      </c>
    </row>
    <row r="77" spans="1:6" ht="31.5" customHeight="1">
      <c r="A77" s="154" t="s">
        <v>393</v>
      </c>
      <c r="B77" s="55" t="s">
        <v>157</v>
      </c>
      <c r="C77" s="98" t="s">
        <v>528</v>
      </c>
      <c r="D77" s="162">
        <f aca="true" t="shared" si="4" ref="D77:E80">D78</f>
        <v>200</v>
      </c>
      <c r="E77" s="102">
        <f t="shared" si="4"/>
        <v>200</v>
      </c>
      <c r="F77" s="108">
        <f t="shared" si="3"/>
        <v>0</v>
      </c>
    </row>
    <row r="78" spans="1:6" ht="30" customHeight="1">
      <c r="A78" s="154" t="s">
        <v>394</v>
      </c>
      <c r="B78" s="55" t="s">
        <v>157</v>
      </c>
      <c r="C78" s="98" t="s">
        <v>529</v>
      </c>
      <c r="D78" s="162">
        <f t="shared" si="4"/>
        <v>200</v>
      </c>
      <c r="E78" s="102">
        <f t="shared" si="4"/>
        <v>200</v>
      </c>
      <c r="F78" s="108">
        <f t="shared" si="3"/>
        <v>0</v>
      </c>
    </row>
    <row r="79" spans="1:6" ht="28.5" customHeight="1" thickBot="1">
      <c r="A79" s="156" t="s">
        <v>306</v>
      </c>
      <c r="B79" s="59" t="s">
        <v>157</v>
      </c>
      <c r="C79" s="98" t="s">
        <v>530</v>
      </c>
      <c r="D79" s="162">
        <f t="shared" si="4"/>
        <v>200</v>
      </c>
      <c r="E79" s="102">
        <f t="shared" si="4"/>
        <v>200</v>
      </c>
      <c r="F79" s="108">
        <f t="shared" si="3"/>
        <v>0</v>
      </c>
    </row>
    <row r="80" spans="1:6" ht="15" customHeight="1" thickBot="1">
      <c r="A80" s="138" t="s">
        <v>189</v>
      </c>
      <c r="B80" s="44" t="s">
        <v>157</v>
      </c>
      <c r="C80" s="98" t="s">
        <v>531</v>
      </c>
      <c r="D80" s="100">
        <f t="shared" si="4"/>
        <v>200</v>
      </c>
      <c r="E80" s="96">
        <f t="shared" si="4"/>
        <v>200</v>
      </c>
      <c r="F80" s="108">
        <f t="shared" si="3"/>
        <v>0</v>
      </c>
    </row>
    <row r="81" spans="1:6" ht="17.25" customHeight="1">
      <c r="A81" s="140" t="s">
        <v>190</v>
      </c>
      <c r="B81" s="57" t="s">
        <v>157</v>
      </c>
      <c r="C81" s="98" t="s">
        <v>532</v>
      </c>
      <c r="D81" s="100">
        <v>200</v>
      </c>
      <c r="E81" s="97">
        <v>200</v>
      </c>
      <c r="F81" s="108">
        <f t="shared" si="3"/>
        <v>0</v>
      </c>
    </row>
    <row r="82" spans="1:6" ht="87" customHeight="1">
      <c r="A82" s="130" t="s">
        <v>443</v>
      </c>
      <c r="B82" s="55" t="s">
        <v>157</v>
      </c>
      <c r="C82" s="98" t="s">
        <v>533</v>
      </c>
      <c r="D82" s="100">
        <f>D83</f>
        <v>140700</v>
      </c>
      <c r="E82" s="96">
        <f>E83</f>
        <v>70000</v>
      </c>
      <c r="F82" s="108">
        <f t="shared" si="3"/>
        <v>70700</v>
      </c>
    </row>
    <row r="83" spans="1:6" ht="15" customHeight="1">
      <c r="A83" s="154" t="s">
        <v>192</v>
      </c>
      <c r="B83" s="55"/>
      <c r="C83" s="98" t="s">
        <v>534</v>
      </c>
      <c r="D83" s="100">
        <f>D84</f>
        <v>140700</v>
      </c>
      <c r="E83" s="96">
        <f>E84</f>
        <v>70000</v>
      </c>
      <c r="F83" s="108">
        <f t="shared" si="3"/>
        <v>70700</v>
      </c>
    </row>
    <row r="84" spans="1:6" ht="18" customHeight="1">
      <c r="A84" s="130" t="s">
        <v>201</v>
      </c>
      <c r="B84" s="55" t="s">
        <v>157</v>
      </c>
      <c r="C84" s="98" t="s">
        <v>535</v>
      </c>
      <c r="D84" s="100">
        <f aca="true" t="shared" si="5" ref="D84:E86">D85</f>
        <v>140700</v>
      </c>
      <c r="E84" s="96">
        <f t="shared" si="5"/>
        <v>70000</v>
      </c>
      <c r="F84" s="108">
        <f t="shared" si="3"/>
        <v>70700</v>
      </c>
    </row>
    <row r="85" spans="1:6" ht="12.75" customHeight="1" thickBot="1">
      <c r="A85" s="132" t="s">
        <v>181</v>
      </c>
      <c r="B85" s="59"/>
      <c r="C85" s="98" t="s">
        <v>536</v>
      </c>
      <c r="D85" s="100">
        <f t="shared" si="5"/>
        <v>140700</v>
      </c>
      <c r="E85" s="96">
        <f t="shared" si="5"/>
        <v>70000</v>
      </c>
      <c r="F85" s="108">
        <f t="shared" si="3"/>
        <v>70700</v>
      </c>
    </row>
    <row r="86" spans="1:6" ht="21" customHeight="1">
      <c r="A86" s="138" t="s">
        <v>202</v>
      </c>
      <c r="B86" s="57" t="s">
        <v>157</v>
      </c>
      <c r="C86" s="98" t="s">
        <v>537</v>
      </c>
      <c r="D86" s="100">
        <f t="shared" si="5"/>
        <v>140700</v>
      </c>
      <c r="E86" s="96">
        <f t="shared" si="5"/>
        <v>70000</v>
      </c>
      <c r="F86" s="108">
        <f t="shared" si="3"/>
        <v>70700</v>
      </c>
    </row>
    <row r="87" spans="1:6" ht="28.5" customHeight="1">
      <c r="A87" s="130" t="s">
        <v>203</v>
      </c>
      <c r="B87" s="58" t="s">
        <v>157</v>
      </c>
      <c r="C87" s="107" t="s">
        <v>0</v>
      </c>
      <c r="D87" s="100">
        <v>140700</v>
      </c>
      <c r="E87" s="108">
        <v>70000</v>
      </c>
      <c r="F87" s="108">
        <f t="shared" si="3"/>
        <v>70700</v>
      </c>
    </row>
    <row r="88" spans="1:6" ht="14.25" customHeight="1">
      <c r="A88" s="130" t="s">
        <v>266</v>
      </c>
      <c r="B88" s="58" t="s">
        <v>157</v>
      </c>
      <c r="C88" s="107" t="s">
        <v>1</v>
      </c>
      <c r="D88" s="161">
        <f aca="true" t="shared" si="6" ref="D88:E93">D89</f>
        <v>5000</v>
      </c>
      <c r="E88" s="108">
        <f t="shared" si="6"/>
        <v>0</v>
      </c>
      <c r="F88" s="108">
        <f t="shared" si="3"/>
        <v>5000</v>
      </c>
    </row>
    <row r="89" spans="1:6" ht="15" customHeight="1">
      <c r="A89" s="130" t="s">
        <v>266</v>
      </c>
      <c r="B89" s="58" t="s">
        <v>157</v>
      </c>
      <c r="C89" s="107" t="s">
        <v>2</v>
      </c>
      <c r="D89" s="161">
        <f t="shared" si="6"/>
        <v>5000</v>
      </c>
      <c r="E89" s="108">
        <f t="shared" si="6"/>
        <v>0</v>
      </c>
      <c r="F89" s="108">
        <f t="shared" si="3"/>
        <v>5000</v>
      </c>
    </row>
    <row r="90" spans="1:6" ht="16.5" customHeight="1">
      <c r="A90" s="130" t="s">
        <v>267</v>
      </c>
      <c r="B90" s="58" t="s">
        <v>157</v>
      </c>
      <c r="C90" s="106" t="s">
        <v>3</v>
      </c>
      <c r="D90" s="100">
        <f t="shared" si="6"/>
        <v>5000</v>
      </c>
      <c r="E90" s="96">
        <f t="shared" si="6"/>
        <v>0</v>
      </c>
      <c r="F90" s="108">
        <f t="shared" si="3"/>
        <v>5000</v>
      </c>
    </row>
    <row r="91" spans="1:6" ht="15" customHeight="1">
      <c r="A91" s="154" t="s">
        <v>395</v>
      </c>
      <c r="B91" s="55" t="s">
        <v>157</v>
      </c>
      <c r="C91" s="106" t="s">
        <v>4</v>
      </c>
      <c r="D91" s="100">
        <f t="shared" si="6"/>
        <v>5000</v>
      </c>
      <c r="E91" s="96">
        <f t="shared" si="6"/>
        <v>0</v>
      </c>
      <c r="F91" s="108">
        <f t="shared" si="3"/>
        <v>5000</v>
      </c>
    </row>
    <row r="92" spans="1:6" ht="15" customHeight="1">
      <c r="A92" s="130" t="s">
        <v>308</v>
      </c>
      <c r="B92" s="58" t="s">
        <v>157</v>
      </c>
      <c r="C92" s="106" t="s">
        <v>5</v>
      </c>
      <c r="D92" s="100">
        <f t="shared" si="6"/>
        <v>5000</v>
      </c>
      <c r="E92" s="96">
        <f t="shared" si="6"/>
        <v>0</v>
      </c>
      <c r="F92" s="108">
        <f t="shared" si="3"/>
        <v>5000</v>
      </c>
    </row>
    <row r="93" spans="1:6" ht="15" customHeight="1" thickBot="1">
      <c r="A93" s="138" t="s">
        <v>181</v>
      </c>
      <c r="B93" s="59" t="s">
        <v>157</v>
      </c>
      <c r="C93" s="98" t="s">
        <v>6</v>
      </c>
      <c r="D93" s="162">
        <f t="shared" si="6"/>
        <v>5000</v>
      </c>
      <c r="E93" s="102">
        <f t="shared" si="6"/>
        <v>0</v>
      </c>
      <c r="F93" s="108">
        <f t="shared" si="3"/>
        <v>5000</v>
      </c>
    </row>
    <row r="94" spans="1:6" ht="13.5" customHeight="1" thickBot="1">
      <c r="A94" s="130" t="s">
        <v>188</v>
      </c>
      <c r="B94" s="44" t="s">
        <v>157</v>
      </c>
      <c r="C94" s="98" t="s">
        <v>7</v>
      </c>
      <c r="D94" s="100">
        <v>5000</v>
      </c>
      <c r="E94" s="96">
        <v>0</v>
      </c>
      <c r="F94" s="108">
        <f t="shared" si="3"/>
        <v>5000</v>
      </c>
    </row>
    <row r="95" spans="1:6" ht="15" customHeight="1" thickBot="1">
      <c r="A95" s="138" t="s">
        <v>193</v>
      </c>
      <c r="B95" s="44" t="s">
        <v>157</v>
      </c>
      <c r="C95" s="98" t="s">
        <v>8</v>
      </c>
      <c r="D95" s="100">
        <f>D96</f>
        <v>149300</v>
      </c>
      <c r="E95" s="96">
        <f>E96</f>
        <v>58727.5</v>
      </c>
      <c r="F95" s="96">
        <f>F96</f>
        <v>90572.5</v>
      </c>
    </row>
    <row r="96" spans="1:6" ht="15.75" customHeight="1" thickBot="1">
      <c r="A96" s="130" t="s">
        <v>194</v>
      </c>
      <c r="B96" s="44" t="s">
        <v>157</v>
      </c>
      <c r="C96" s="98" t="s">
        <v>9</v>
      </c>
      <c r="D96" s="100">
        <f>D98</f>
        <v>149300</v>
      </c>
      <c r="E96" s="96">
        <f>E98</f>
        <v>58727.5</v>
      </c>
      <c r="F96" s="96">
        <f>F98</f>
        <v>90572.5</v>
      </c>
    </row>
    <row r="97" spans="1:6" ht="22.5" customHeight="1">
      <c r="A97" s="138" t="s">
        <v>281</v>
      </c>
      <c r="B97" s="57" t="s">
        <v>157</v>
      </c>
      <c r="C97" s="98" t="s">
        <v>10</v>
      </c>
      <c r="D97" s="100">
        <f>D98</f>
        <v>149300</v>
      </c>
      <c r="E97" s="96">
        <f>E98</f>
        <v>58727.5</v>
      </c>
      <c r="F97" s="96">
        <f>F98</f>
        <v>90572.5</v>
      </c>
    </row>
    <row r="98" spans="1:6" ht="32.25" customHeight="1">
      <c r="A98" s="130" t="s">
        <v>444</v>
      </c>
      <c r="B98" s="55" t="s">
        <v>157</v>
      </c>
      <c r="C98" s="98" t="s">
        <v>11</v>
      </c>
      <c r="D98" s="100">
        <f>D99+D106</f>
        <v>149300</v>
      </c>
      <c r="E98" s="96">
        <f>E99+E106</f>
        <v>58727.5</v>
      </c>
      <c r="F98" s="96">
        <f>F99+F106</f>
        <v>90572.5</v>
      </c>
    </row>
    <row r="99" spans="1:6" ht="67.5" customHeight="1">
      <c r="A99" s="154" t="s">
        <v>396</v>
      </c>
      <c r="B99" s="55" t="s">
        <v>157</v>
      </c>
      <c r="C99" s="98" t="s">
        <v>12</v>
      </c>
      <c r="D99" s="100">
        <f aca="true" t="shared" si="7" ref="D99:F101">D100</f>
        <v>140500</v>
      </c>
      <c r="E99" s="96">
        <f t="shared" si="7"/>
        <v>58727.5</v>
      </c>
      <c r="F99" s="96">
        <f t="shared" si="7"/>
        <v>81772.5</v>
      </c>
    </row>
    <row r="100" spans="1:6" ht="23.25" customHeight="1">
      <c r="A100" s="154" t="s">
        <v>392</v>
      </c>
      <c r="B100" s="55" t="s">
        <v>157</v>
      </c>
      <c r="C100" s="98" t="s">
        <v>13</v>
      </c>
      <c r="D100" s="100">
        <f t="shared" si="7"/>
        <v>140500</v>
      </c>
      <c r="E100" s="96">
        <f t="shared" si="7"/>
        <v>58727.5</v>
      </c>
      <c r="F100" s="96">
        <f t="shared" si="7"/>
        <v>81772.5</v>
      </c>
    </row>
    <row r="101" spans="1:6" ht="15" customHeight="1" thickBot="1">
      <c r="A101" s="138" t="s">
        <v>301</v>
      </c>
      <c r="B101" s="59" t="s">
        <v>157</v>
      </c>
      <c r="C101" s="98" t="s">
        <v>14</v>
      </c>
      <c r="D101" s="100">
        <f t="shared" si="7"/>
        <v>140500</v>
      </c>
      <c r="E101" s="96">
        <f t="shared" si="7"/>
        <v>58727.5</v>
      </c>
      <c r="F101" s="96">
        <f t="shared" si="7"/>
        <v>81772.5</v>
      </c>
    </row>
    <row r="102" spans="1:6" ht="15" customHeight="1" thickBot="1">
      <c r="A102" s="130" t="s">
        <v>181</v>
      </c>
      <c r="B102" s="44" t="s">
        <v>157</v>
      </c>
      <c r="C102" s="98" t="s">
        <v>15</v>
      </c>
      <c r="D102" s="100">
        <f>D103</f>
        <v>140500</v>
      </c>
      <c r="E102" s="96">
        <f>E103</f>
        <v>58727.5</v>
      </c>
      <c r="F102" s="108">
        <f aca="true" t="shared" si="8" ref="F102:F164">D102-E102</f>
        <v>81772.5</v>
      </c>
    </row>
    <row r="103" spans="1:6" ht="26.25" customHeight="1" thickBot="1">
      <c r="A103" s="138" t="s">
        <v>175</v>
      </c>
      <c r="B103" s="44" t="s">
        <v>157</v>
      </c>
      <c r="C103" s="98" t="s">
        <v>16</v>
      </c>
      <c r="D103" s="100">
        <f>D104+D105</f>
        <v>140500</v>
      </c>
      <c r="E103" s="96">
        <f>E104+E105</f>
        <v>58727.5</v>
      </c>
      <c r="F103" s="108">
        <f t="shared" si="8"/>
        <v>81772.5</v>
      </c>
    </row>
    <row r="104" spans="1:6" ht="12.75" customHeight="1" thickBot="1">
      <c r="A104" s="130" t="s">
        <v>176</v>
      </c>
      <c r="B104" s="44" t="s">
        <v>157</v>
      </c>
      <c r="C104" s="98" t="s">
        <v>550</v>
      </c>
      <c r="D104" s="100">
        <v>107900</v>
      </c>
      <c r="E104" s="97">
        <v>45441.12</v>
      </c>
      <c r="F104" s="108">
        <f t="shared" si="8"/>
        <v>62458.88</v>
      </c>
    </row>
    <row r="105" spans="1:6" ht="18" customHeight="1" thickBot="1">
      <c r="A105" s="138" t="s">
        <v>178</v>
      </c>
      <c r="B105" s="44" t="s">
        <v>157</v>
      </c>
      <c r="C105" s="98" t="s">
        <v>17</v>
      </c>
      <c r="D105" s="100">
        <v>32600</v>
      </c>
      <c r="E105" s="97">
        <v>13286.38</v>
      </c>
      <c r="F105" s="108">
        <f t="shared" si="8"/>
        <v>19313.620000000003</v>
      </c>
    </row>
    <row r="106" spans="1:6" ht="25.5" customHeight="1" thickBot="1">
      <c r="A106" s="130" t="s">
        <v>445</v>
      </c>
      <c r="B106" s="44"/>
      <c r="C106" s="98" t="s">
        <v>18</v>
      </c>
      <c r="D106" s="100">
        <f aca="true" t="shared" si="9" ref="D106:F107">D107</f>
        <v>8800</v>
      </c>
      <c r="E106" s="96">
        <f t="shared" si="9"/>
        <v>0</v>
      </c>
      <c r="F106" s="96">
        <f t="shared" si="9"/>
        <v>8800</v>
      </c>
    </row>
    <row r="107" spans="1:6" ht="25.5" customHeight="1" thickBot="1">
      <c r="A107" s="130" t="s">
        <v>394</v>
      </c>
      <c r="B107" s="44"/>
      <c r="C107" s="98" t="s">
        <v>19</v>
      </c>
      <c r="D107" s="100">
        <f t="shared" si="9"/>
        <v>8800</v>
      </c>
      <c r="E107" s="96">
        <f t="shared" si="9"/>
        <v>0</v>
      </c>
      <c r="F107" s="96">
        <f t="shared" si="9"/>
        <v>8800</v>
      </c>
    </row>
    <row r="108" spans="1:6" ht="27.75" customHeight="1" thickBot="1">
      <c r="A108" s="130" t="s">
        <v>306</v>
      </c>
      <c r="B108" s="44" t="s">
        <v>157</v>
      </c>
      <c r="C108" s="98" t="s">
        <v>20</v>
      </c>
      <c r="D108" s="100">
        <f>D109</f>
        <v>8800</v>
      </c>
      <c r="E108" s="102">
        <f>E109</f>
        <v>0</v>
      </c>
      <c r="F108" s="108">
        <f t="shared" si="8"/>
        <v>8800</v>
      </c>
    </row>
    <row r="109" spans="1:6" ht="18" customHeight="1" thickBot="1">
      <c r="A109" s="138" t="s">
        <v>189</v>
      </c>
      <c r="B109" s="44" t="s">
        <v>157</v>
      </c>
      <c r="C109" s="98" t="s">
        <v>21</v>
      </c>
      <c r="D109" s="100">
        <f>D110</f>
        <v>8800</v>
      </c>
      <c r="E109" s="96">
        <f>E110</f>
        <v>0</v>
      </c>
      <c r="F109" s="108">
        <f t="shared" si="8"/>
        <v>8800</v>
      </c>
    </row>
    <row r="110" spans="1:6" ht="14.25" customHeight="1" thickBot="1">
      <c r="A110" s="130" t="s">
        <v>190</v>
      </c>
      <c r="B110" s="44" t="s">
        <v>157</v>
      </c>
      <c r="C110" s="98" t="s">
        <v>22</v>
      </c>
      <c r="D110" s="100">
        <v>8800</v>
      </c>
      <c r="E110" s="97">
        <v>0</v>
      </c>
      <c r="F110" s="108">
        <f t="shared" si="8"/>
        <v>8800</v>
      </c>
    </row>
    <row r="111" spans="1:6" ht="25.5" customHeight="1" thickBot="1">
      <c r="A111" s="138" t="s">
        <v>195</v>
      </c>
      <c r="B111" s="44" t="s">
        <v>157</v>
      </c>
      <c r="C111" s="99" t="s">
        <v>23</v>
      </c>
      <c r="D111" s="100">
        <f>D112</f>
        <v>338500</v>
      </c>
      <c r="E111" s="100">
        <f>E112</f>
        <v>217660.68</v>
      </c>
      <c r="F111" s="108">
        <f t="shared" si="8"/>
        <v>120839.32</v>
      </c>
    </row>
    <row r="112" spans="1:6" ht="33" customHeight="1" thickBot="1">
      <c r="A112" s="130" t="s">
        <v>446</v>
      </c>
      <c r="B112" s="44" t="s">
        <v>157</v>
      </c>
      <c r="C112" s="98" t="s">
        <v>24</v>
      </c>
      <c r="D112" s="100">
        <f>D113+D120</f>
        <v>338500</v>
      </c>
      <c r="E112" s="96">
        <f>E113+E120</f>
        <v>217660.68</v>
      </c>
      <c r="F112" s="108">
        <f t="shared" si="8"/>
        <v>120839.32</v>
      </c>
    </row>
    <row r="113" spans="1:6" ht="15.75" customHeight="1">
      <c r="A113" s="130" t="s">
        <v>192</v>
      </c>
      <c r="B113" s="57" t="s">
        <v>157</v>
      </c>
      <c r="C113" s="98" t="s">
        <v>25</v>
      </c>
      <c r="D113" s="100">
        <f aca="true" t="shared" si="10" ref="D113:E118">D114</f>
        <v>240700</v>
      </c>
      <c r="E113" s="96">
        <f>E114</f>
        <v>120100</v>
      </c>
      <c r="F113" s="108">
        <f t="shared" si="8"/>
        <v>120600</v>
      </c>
    </row>
    <row r="114" spans="1:6" ht="84" customHeight="1">
      <c r="A114" s="130" t="s">
        <v>268</v>
      </c>
      <c r="B114" s="55" t="s">
        <v>157</v>
      </c>
      <c r="C114" s="107" t="s">
        <v>26</v>
      </c>
      <c r="D114" s="104">
        <f t="shared" si="10"/>
        <v>240700</v>
      </c>
      <c r="E114" s="112">
        <f t="shared" si="10"/>
        <v>120100</v>
      </c>
      <c r="F114" s="108">
        <f t="shared" si="8"/>
        <v>120600</v>
      </c>
    </row>
    <row r="115" spans="1:6" ht="15.75" customHeight="1">
      <c r="A115" s="154" t="s">
        <v>192</v>
      </c>
      <c r="B115" s="55"/>
      <c r="C115" s="107" t="s">
        <v>27</v>
      </c>
      <c r="D115" s="104">
        <f t="shared" si="10"/>
        <v>240700</v>
      </c>
      <c r="E115" s="112">
        <f t="shared" si="10"/>
        <v>120100</v>
      </c>
      <c r="F115" s="108">
        <f t="shared" si="8"/>
        <v>120600</v>
      </c>
    </row>
    <row r="116" spans="1:6" ht="13.5" customHeight="1">
      <c r="A116" s="130" t="s">
        <v>201</v>
      </c>
      <c r="B116" s="58" t="s">
        <v>157</v>
      </c>
      <c r="C116" s="107" t="s">
        <v>28</v>
      </c>
      <c r="D116" s="161">
        <f t="shared" si="10"/>
        <v>240700</v>
      </c>
      <c r="E116" s="108">
        <f t="shared" si="10"/>
        <v>120100</v>
      </c>
      <c r="F116" s="108">
        <f t="shared" si="8"/>
        <v>120600</v>
      </c>
    </row>
    <row r="117" spans="1:6" ht="12.75" customHeight="1">
      <c r="A117" s="130" t="s">
        <v>181</v>
      </c>
      <c r="B117" s="58" t="s">
        <v>157</v>
      </c>
      <c r="C117" s="106" t="s">
        <v>29</v>
      </c>
      <c r="D117" s="100">
        <f t="shared" si="10"/>
        <v>240700</v>
      </c>
      <c r="E117" s="96">
        <f t="shared" si="10"/>
        <v>120100</v>
      </c>
      <c r="F117" s="108">
        <f t="shared" si="8"/>
        <v>120600</v>
      </c>
    </row>
    <row r="118" spans="1:6" ht="16.5" customHeight="1" thickBot="1">
      <c r="A118" s="130" t="s">
        <v>202</v>
      </c>
      <c r="B118" s="59" t="s">
        <v>157</v>
      </c>
      <c r="C118" s="98" t="s">
        <v>30</v>
      </c>
      <c r="D118" s="162">
        <f t="shared" si="10"/>
        <v>240700</v>
      </c>
      <c r="E118" s="102">
        <f t="shared" si="10"/>
        <v>120100</v>
      </c>
      <c r="F118" s="108">
        <f t="shared" si="8"/>
        <v>120600</v>
      </c>
    </row>
    <row r="119" spans="1:6" ht="29.25" customHeight="1" thickBot="1">
      <c r="A119" s="130" t="s">
        <v>203</v>
      </c>
      <c r="B119" s="44" t="s">
        <v>157</v>
      </c>
      <c r="C119" s="113" t="s">
        <v>31</v>
      </c>
      <c r="D119" s="100">
        <v>240700</v>
      </c>
      <c r="E119" s="97">
        <v>120100</v>
      </c>
      <c r="F119" s="108">
        <f t="shared" si="8"/>
        <v>120600</v>
      </c>
    </row>
    <row r="120" spans="1:6" ht="24" customHeight="1" thickBot="1">
      <c r="A120" s="152" t="s">
        <v>399</v>
      </c>
      <c r="B120" s="86" t="s">
        <v>157</v>
      </c>
      <c r="C120" s="99" t="s">
        <v>32</v>
      </c>
      <c r="D120" s="100">
        <f>D121</f>
        <v>97800</v>
      </c>
      <c r="E120" s="100">
        <f>E121</f>
        <v>97560.68</v>
      </c>
      <c r="F120" s="161">
        <f t="shared" si="8"/>
        <v>239.32000000000698</v>
      </c>
    </row>
    <row r="121" spans="1:6" ht="63.75" customHeight="1">
      <c r="A121" s="155" t="s">
        <v>294</v>
      </c>
      <c r="B121" s="88" t="s">
        <v>157</v>
      </c>
      <c r="C121" s="99" t="s">
        <v>33</v>
      </c>
      <c r="D121" s="100">
        <f>D122</f>
        <v>97800</v>
      </c>
      <c r="E121" s="100">
        <f>E124</f>
        <v>97560.68</v>
      </c>
      <c r="F121" s="161">
        <f t="shared" si="8"/>
        <v>239.32000000000698</v>
      </c>
    </row>
    <row r="122" spans="1:6" ht="27" customHeight="1">
      <c r="A122" s="164" t="s">
        <v>393</v>
      </c>
      <c r="B122" s="165" t="s">
        <v>157</v>
      </c>
      <c r="C122" s="116" t="s">
        <v>34</v>
      </c>
      <c r="D122" s="100">
        <f>D123</f>
        <v>97800</v>
      </c>
      <c r="E122" s="100">
        <f>E123</f>
        <v>97560.68</v>
      </c>
      <c r="F122" s="161">
        <f t="shared" si="8"/>
        <v>239.32000000000698</v>
      </c>
    </row>
    <row r="123" spans="1:6" ht="24" customHeight="1">
      <c r="A123" s="164" t="s">
        <v>394</v>
      </c>
      <c r="B123" s="165" t="s">
        <v>157</v>
      </c>
      <c r="C123" s="116" t="s">
        <v>35</v>
      </c>
      <c r="D123" s="100">
        <f>D124</f>
        <v>97800</v>
      </c>
      <c r="E123" s="100">
        <f>E124</f>
        <v>97560.68</v>
      </c>
      <c r="F123" s="161">
        <f t="shared" si="8"/>
        <v>239.32000000000698</v>
      </c>
    </row>
    <row r="124" spans="1:6" ht="24" customHeight="1">
      <c r="A124" s="152" t="s">
        <v>306</v>
      </c>
      <c r="B124" s="166" t="s">
        <v>157</v>
      </c>
      <c r="C124" s="116" t="s">
        <v>36</v>
      </c>
      <c r="D124" s="100">
        <f>D125+D128</f>
        <v>97800</v>
      </c>
      <c r="E124" s="100">
        <f>E125+E128</f>
        <v>97560.68</v>
      </c>
      <c r="F124" s="161">
        <f t="shared" si="8"/>
        <v>239.32000000000698</v>
      </c>
    </row>
    <row r="125" spans="1:6" ht="14.25" customHeight="1">
      <c r="A125" s="152" t="s">
        <v>181</v>
      </c>
      <c r="B125" s="165" t="s">
        <v>157</v>
      </c>
      <c r="C125" s="117" t="s">
        <v>37</v>
      </c>
      <c r="D125" s="161">
        <f>D126</f>
        <v>1600</v>
      </c>
      <c r="E125" s="161">
        <f>E126</f>
        <v>1510.68</v>
      </c>
      <c r="F125" s="161">
        <f t="shared" si="8"/>
        <v>89.31999999999994</v>
      </c>
    </row>
    <row r="126" spans="1:6" ht="12.75" customHeight="1">
      <c r="A126" s="152" t="s">
        <v>182</v>
      </c>
      <c r="B126" s="165" t="s">
        <v>157</v>
      </c>
      <c r="C126" s="117" t="s">
        <v>38</v>
      </c>
      <c r="D126" s="161">
        <f>D127</f>
        <v>1600</v>
      </c>
      <c r="E126" s="161">
        <f>E127</f>
        <v>1510.68</v>
      </c>
      <c r="F126" s="161">
        <f t="shared" si="8"/>
        <v>89.31999999999994</v>
      </c>
    </row>
    <row r="127" spans="1:6" ht="15" customHeight="1">
      <c r="A127" s="152" t="s">
        <v>187</v>
      </c>
      <c r="B127" s="166" t="s">
        <v>157</v>
      </c>
      <c r="C127" s="116" t="s">
        <v>39</v>
      </c>
      <c r="D127" s="100">
        <v>1600</v>
      </c>
      <c r="E127" s="100">
        <v>1510.68</v>
      </c>
      <c r="F127" s="161">
        <f t="shared" si="8"/>
        <v>89.31999999999994</v>
      </c>
    </row>
    <row r="128" spans="1:6" ht="13.5" customHeight="1">
      <c r="A128" s="155" t="s">
        <v>189</v>
      </c>
      <c r="B128" s="166" t="s">
        <v>157</v>
      </c>
      <c r="C128" s="116" t="s">
        <v>40</v>
      </c>
      <c r="D128" s="100">
        <f>D130+D129</f>
        <v>96200</v>
      </c>
      <c r="E128" s="100">
        <f>E130+E129</f>
        <v>96050</v>
      </c>
      <c r="F128" s="161">
        <f t="shared" si="8"/>
        <v>150</v>
      </c>
    </row>
    <row r="129" spans="1:6" ht="15" customHeight="1">
      <c r="A129" s="152" t="s">
        <v>316</v>
      </c>
      <c r="B129" s="166" t="s">
        <v>157</v>
      </c>
      <c r="C129" s="116" t="s">
        <v>539</v>
      </c>
      <c r="D129" s="100">
        <v>80800</v>
      </c>
      <c r="E129" s="100">
        <v>80750</v>
      </c>
      <c r="F129" s="161">
        <f t="shared" si="8"/>
        <v>50</v>
      </c>
    </row>
    <row r="130" spans="1:6" ht="15.75" customHeight="1">
      <c r="A130" s="152" t="s">
        <v>190</v>
      </c>
      <c r="B130" s="166" t="s">
        <v>157</v>
      </c>
      <c r="C130" s="116" t="s">
        <v>41</v>
      </c>
      <c r="D130" s="100">
        <v>15400</v>
      </c>
      <c r="E130" s="100">
        <v>15300</v>
      </c>
      <c r="F130" s="161">
        <f t="shared" si="8"/>
        <v>100</v>
      </c>
    </row>
    <row r="131" spans="1:6" ht="16.5" customHeight="1">
      <c r="A131" s="130" t="s">
        <v>312</v>
      </c>
      <c r="B131" s="58" t="s">
        <v>157</v>
      </c>
      <c r="C131" s="114" t="s">
        <v>42</v>
      </c>
      <c r="D131" s="100">
        <f>D132+D142+D162</f>
        <v>1312300</v>
      </c>
      <c r="E131" s="115">
        <f>E132+E142+E162</f>
        <v>137583.95</v>
      </c>
      <c r="F131" s="108">
        <f t="shared" si="8"/>
        <v>1174716.05</v>
      </c>
    </row>
    <row r="132" spans="1:6" ht="16.5" customHeight="1">
      <c r="A132" s="130" t="s">
        <v>383</v>
      </c>
      <c r="B132" s="58" t="s">
        <v>157</v>
      </c>
      <c r="C132" s="114" t="s">
        <v>43</v>
      </c>
      <c r="D132" s="100">
        <f aca="true" t="shared" si="11" ref="D132:E139">D133</f>
        <v>108300</v>
      </c>
      <c r="E132" s="115">
        <f t="shared" si="11"/>
        <v>0</v>
      </c>
      <c r="F132" s="108">
        <f t="shared" si="8"/>
        <v>108300</v>
      </c>
    </row>
    <row r="133" spans="1:6" ht="15.75" customHeight="1">
      <c r="A133" s="160" t="s">
        <v>317</v>
      </c>
      <c r="B133" s="58" t="s">
        <v>157</v>
      </c>
      <c r="C133" s="114" t="s">
        <v>44</v>
      </c>
      <c r="D133" s="100">
        <f t="shared" si="11"/>
        <v>108300</v>
      </c>
      <c r="E133" s="115">
        <f t="shared" si="11"/>
        <v>0</v>
      </c>
      <c r="F133" s="108">
        <f t="shared" si="8"/>
        <v>108300</v>
      </c>
    </row>
    <row r="134" spans="1:6" ht="45.75" customHeight="1">
      <c r="A134" s="160" t="s">
        <v>448</v>
      </c>
      <c r="B134" s="58" t="s">
        <v>157</v>
      </c>
      <c r="C134" s="114" t="s">
        <v>45</v>
      </c>
      <c r="D134" s="100">
        <f t="shared" si="11"/>
        <v>108300</v>
      </c>
      <c r="E134" s="115">
        <f t="shared" si="11"/>
        <v>0</v>
      </c>
      <c r="F134" s="108">
        <f t="shared" si="8"/>
        <v>108300</v>
      </c>
    </row>
    <row r="135" spans="1:6" ht="42" customHeight="1">
      <c r="A135" s="130" t="s">
        <v>447</v>
      </c>
      <c r="B135" s="58" t="s">
        <v>157</v>
      </c>
      <c r="C135" s="114" t="s">
        <v>46</v>
      </c>
      <c r="D135" s="100">
        <f t="shared" si="11"/>
        <v>108300</v>
      </c>
      <c r="E135" s="115">
        <f t="shared" si="11"/>
        <v>0</v>
      </c>
      <c r="F135" s="108">
        <f t="shared" si="8"/>
        <v>108300</v>
      </c>
    </row>
    <row r="136" spans="1:6" ht="24" customHeight="1">
      <c r="A136" s="154" t="s">
        <v>397</v>
      </c>
      <c r="B136" s="55" t="s">
        <v>157</v>
      </c>
      <c r="C136" s="114" t="s">
        <v>47</v>
      </c>
      <c r="D136" s="100">
        <f t="shared" si="11"/>
        <v>108300</v>
      </c>
      <c r="E136" s="115">
        <f t="shared" si="11"/>
        <v>0</v>
      </c>
      <c r="F136" s="108">
        <f t="shared" si="8"/>
        <v>108300</v>
      </c>
    </row>
    <row r="137" spans="1:6" ht="26.25" customHeight="1">
      <c r="A137" s="154" t="s">
        <v>394</v>
      </c>
      <c r="B137" s="55" t="s">
        <v>157</v>
      </c>
      <c r="C137" s="114" t="s">
        <v>48</v>
      </c>
      <c r="D137" s="100">
        <f t="shared" si="11"/>
        <v>108300</v>
      </c>
      <c r="E137" s="115">
        <f t="shared" si="11"/>
        <v>0</v>
      </c>
      <c r="F137" s="108">
        <f t="shared" si="8"/>
        <v>108300</v>
      </c>
    </row>
    <row r="138" spans="1:6" ht="24" customHeight="1">
      <c r="A138" s="130" t="s">
        <v>306</v>
      </c>
      <c r="B138" s="58" t="s">
        <v>157</v>
      </c>
      <c r="C138" s="114" t="s">
        <v>49</v>
      </c>
      <c r="D138" s="100">
        <f t="shared" si="11"/>
        <v>108300</v>
      </c>
      <c r="E138" s="115">
        <f t="shared" si="11"/>
        <v>0</v>
      </c>
      <c r="F138" s="108">
        <f t="shared" si="8"/>
        <v>108300</v>
      </c>
    </row>
    <row r="139" spans="1:6" ht="10.5" customHeight="1">
      <c r="A139" s="130" t="s">
        <v>181</v>
      </c>
      <c r="B139" s="58" t="s">
        <v>157</v>
      </c>
      <c r="C139" s="114" t="s">
        <v>50</v>
      </c>
      <c r="D139" s="100">
        <f t="shared" si="11"/>
        <v>108300</v>
      </c>
      <c r="E139" s="115">
        <f t="shared" si="11"/>
        <v>0</v>
      </c>
      <c r="F139" s="108">
        <f t="shared" si="8"/>
        <v>108300</v>
      </c>
    </row>
    <row r="140" spans="1:6" ht="14.25" customHeight="1">
      <c r="A140" s="130" t="s">
        <v>384</v>
      </c>
      <c r="B140" s="58" t="s">
        <v>157</v>
      </c>
      <c r="C140" s="114" t="s">
        <v>51</v>
      </c>
      <c r="D140" s="100">
        <v>108300</v>
      </c>
      <c r="E140" s="96">
        <v>0</v>
      </c>
      <c r="F140" s="108">
        <f t="shared" si="8"/>
        <v>108300</v>
      </c>
    </row>
    <row r="141" spans="1:6" ht="12.75" customHeight="1">
      <c r="A141" s="130" t="s">
        <v>186</v>
      </c>
      <c r="B141" s="58" t="s">
        <v>157</v>
      </c>
      <c r="C141" s="114" t="s">
        <v>52</v>
      </c>
      <c r="D141" s="100">
        <v>108300</v>
      </c>
      <c r="E141" s="96">
        <v>0</v>
      </c>
      <c r="F141" s="108">
        <f t="shared" si="8"/>
        <v>108300</v>
      </c>
    </row>
    <row r="142" spans="1:6" ht="15" customHeight="1">
      <c r="A142" s="130" t="s">
        <v>313</v>
      </c>
      <c r="B142" s="58" t="s">
        <v>157</v>
      </c>
      <c r="C142" s="106" t="s">
        <v>53</v>
      </c>
      <c r="D142" s="100">
        <f>D143+D152</f>
        <v>1199000</v>
      </c>
      <c r="E142" s="96">
        <f>E143+E152</f>
        <v>137583.95</v>
      </c>
      <c r="F142" s="108">
        <f t="shared" si="8"/>
        <v>1061416.05</v>
      </c>
    </row>
    <row r="143" spans="1:6" ht="15" customHeight="1">
      <c r="A143" s="154" t="s">
        <v>317</v>
      </c>
      <c r="B143" s="55" t="s">
        <v>157</v>
      </c>
      <c r="C143" s="106" t="s">
        <v>54</v>
      </c>
      <c r="D143" s="100">
        <f>D144</f>
        <v>980300</v>
      </c>
      <c r="E143" s="96">
        <f>E144</f>
        <v>0</v>
      </c>
      <c r="F143" s="108">
        <f t="shared" si="8"/>
        <v>980300</v>
      </c>
    </row>
    <row r="144" spans="1:6" ht="45" customHeight="1">
      <c r="A144" s="130" t="s">
        <v>314</v>
      </c>
      <c r="B144" s="58" t="s">
        <v>157</v>
      </c>
      <c r="C144" s="106" t="s">
        <v>55</v>
      </c>
      <c r="D144" s="100">
        <f>D147</f>
        <v>980300</v>
      </c>
      <c r="E144" s="96">
        <v>0</v>
      </c>
      <c r="F144" s="108">
        <f t="shared" si="8"/>
        <v>980300</v>
      </c>
    </row>
    <row r="145" spans="1:6" ht="24" customHeight="1">
      <c r="A145" s="154" t="s">
        <v>393</v>
      </c>
      <c r="B145" s="58" t="s">
        <v>157</v>
      </c>
      <c r="C145" s="106" t="s">
        <v>56</v>
      </c>
      <c r="D145" s="100">
        <f>D146</f>
        <v>980300</v>
      </c>
      <c r="E145" s="96">
        <f>E146</f>
        <v>0</v>
      </c>
      <c r="F145" s="96">
        <f>F146</f>
        <v>980300</v>
      </c>
    </row>
    <row r="146" spans="1:6" ht="24.75" customHeight="1">
      <c r="A146" s="154" t="s">
        <v>394</v>
      </c>
      <c r="B146" s="58" t="s">
        <v>157</v>
      </c>
      <c r="C146" s="106" t="s">
        <v>57</v>
      </c>
      <c r="D146" s="100">
        <f>D147</f>
        <v>980300</v>
      </c>
      <c r="E146" s="96">
        <f>E147</f>
        <v>0</v>
      </c>
      <c r="F146" s="108">
        <f t="shared" si="8"/>
        <v>980300</v>
      </c>
    </row>
    <row r="147" spans="1:6" ht="22.5" customHeight="1">
      <c r="A147" s="130" t="s">
        <v>306</v>
      </c>
      <c r="B147" s="58" t="s">
        <v>157</v>
      </c>
      <c r="C147" s="106" t="s">
        <v>58</v>
      </c>
      <c r="D147" s="100">
        <f aca="true" t="shared" si="12" ref="D147:E149">D148</f>
        <v>980300</v>
      </c>
      <c r="E147" s="96">
        <f t="shared" si="12"/>
        <v>0</v>
      </c>
      <c r="F147" s="108">
        <f t="shared" si="8"/>
        <v>980300</v>
      </c>
    </row>
    <row r="148" spans="1:6" ht="14.25" customHeight="1">
      <c r="A148" s="130" t="s">
        <v>181</v>
      </c>
      <c r="B148" s="58" t="s">
        <v>157</v>
      </c>
      <c r="C148" s="106" t="s">
        <v>59</v>
      </c>
      <c r="D148" s="100">
        <f t="shared" si="12"/>
        <v>980300</v>
      </c>
      <c r="E148" s="96">
        <f t="shared" si="12"/>
        <v>0</v>
      </c>
      <c r="F148" s="108">
        <f t="shared" si="8"/>
        <v>980300</v>
      </c>
    </row>
    <row r="149" spans="1:6" ht="13.5" customHeight="1">
      <c r="A149" s="130" t="s">
        <v>182</v>
      </c>
      <c r="B149" s="58" t="s">
        <v>157</v>
      </c>
      <c r="C149" s="106" t="s">
        <v>60</v>
      </c>
      <c r="D149" s="100">
        <f>D150+D151</f>
        <v>980300</v>
      </c>
      <c r="E149" s="96">
        <f t="shared" si="12"/>
        <v>0</v>
      </c>
      <c r="F149" s="108">
        <f t="shared" si="8"/>
        <v>980300</v>
      </c>
    </row>
    <row r="150" spans="1:6" ht="12.75" customHeight="1">
      <c r="A150" s="130" t="s">
        <v>199</v>
      </c>
      <c r="B150" s="58" t="s">
        <v>157</v>
      </c>
      <c r="C150" s="106" t="s">
        <v>61</v>
      </c>
      <c r="D150" s="100">
        <v>334200</v>
      </c>
      <c r="E150" s="96">
        <v>0</v>
      </c>
      <c r="F150" s="108">
        <f t="shared" si="8"/>
        <v>334200</v>
      </c>
    </row>
    <row r="151" spans="1:6" ht="12.75" customHeight="1">
      <c r="A151" s="130" t="s">
        <v>187</v>
      </c>
      <c r="B151" s="58" t="s">
        <v>157</v>
      </c>
      <c r="C151" s="106" t="s">
        <v>551</v>
      </c>
      <c r="D151" s="100">
        <v>646100</v>
      </c>
      <c r="E151" s="96"/>
      <c r="F151" s="108"/>
    </row>
    <row r="152" spans="1:6" ht="22.5" customHeight="1">
      <c r="A152" s="160" t="s">
        <v>399</v>
      </c>
      <c r="B152" s="55" t="s">
        <v>157</v>
      </c>
      <c r="C152" s="106" t="s">
        <v>62</v>
      </c>
      <c r="D152" s="100">
        <f aca="true" t="shared" si="13" ref="D152:E156">D153</f>
        <v>218700</v>
      </c>
      <c r="E152" s="96">
        <f t="shared" si="13"/>
        <v>137583.95</v>
      </c>
      <c r="F152" s="108">
        <f t="shared" si="8"/>
        <v>81116.04999999999</v>
      </c>
    </row>
    <row r="153" spans="1:6" ht="49.5" customHeight="1">
      <c r="A153" s="154" t="s">
        <v>398</v>
      </c>
      <c r="B153" s="55" t="s">
        <v>157</v>
      </c>
      <c r="C153" s="106" t="s">
        <v>63</v>
      </c>
      <c r="D153" s="100">
        <f t="shared" si="13"/>
        <v>218700</v>
      </c>
      <c r="E153" s="96">
        <f t="shared" si="13"/>
        <v>137583.95</v>
      </c>
      <c r="F153" s="108">
        <f t="shared" si="8"/>
        <v>81116.04999999999</v>
      </c>
    </row>
    <row r="154" spans="1:6" ht="46.5" customHeight="1">
      <c r="A154" s="130" t="s">
        <v>315</v>
      </c>
      <c r="B154" s="58" t="s">
        <v>157</v>
      </c>
      <c r="C154" s="106" t="s">
        <v>64</v>
      </c>
      <c r="D154" s="100">
        <f t="shared" si="13"/>
        <v>218700</v>
      </c>
      <c r="E154" s="96">
        <f t="shared" si="13"/>
        <v>137583.95</v>
      </c>
      <c r="F154" s="108">
        <f t="shared" si="8"/>
        <v>81116.04999999999</v>
      </c>
    </row>
    <row r="155" spans="1:6" ht="24" customHeight="1">
      <c r="A155" s="154" t="s">
        <v>393</v>
      </c>
      <c r="B155" s="55" t="s">
        <v>157</v>
      </c>
      <c r="C155" s="106" t="s">
        <v>65</v>
      </c>
      <c r="D155" s="100">
        <f t="shared" si="13"/>
        <v>218700</v>
      </c>
      <c r="E155" s="96">
        <f t="shared" si="13"/>
        <v>137583.95</v>
      </c>
      <c r="F155" s="108">
        <f t="shared" si="8"/>
        <v>81116.04999999999</v>
      </c>
    </row>
    <row r="156" spans="1:6" ht="21.75" customHeight="1">
      <c r="A156" s="154" t="s">
        <v>394</v>
      </c>
      <c r="B156" s="55" t="s">
        <v>157</v>
      </c>
      <c r="C156" s="106" t="s">
        <v>66</v>
      </c>
      <c r="D156" s="100">
        <f t="shared" si="13"/>
        <v>218700</v>
      </c>
      <c r="E156" s="96">
        <f t="shared" si="13"/>
        <v>137583.95</v>
      </c>
      <c r="F156" s="108">
        <f t="shared" si="8"/>
        <v>81116.04999999999</v>
      </c>
    </row>
    <row r="157" spans="1:6" ht="27" customHeight="1">
      <c r="A157" s="130" t="s">
        <v>306</v>
      </c>
      <c r="B157" s="58" t="s">
        <v>157</v>
      </c>
      <c r="C157" s="106" t="s">
        <v>67</v>
      </c>
      <c r="D157" s="100">
        <f>D158</f>
        <v>218700</v>
      </c>
      <c r="E157" s="96">
        <f>E158</f>
        <v>137583.95</v>
      </c>
      <c r="F157" s="108">
        <f t="shared" si="8"/>
        <v>81116.04999999999</v>
      </c>
    </row>
    <row r="158" spans="1:6" ht="12" customHeight="1">
      <c r="A158" s="130" t="s">
        <v>181</v>
      </c>
      <c r="B158" s="58" t="s">
        <v>157</v>
      </c>
      <c r="C158" s="106" t="s">
        <v>68</v>
      </c>
      <c r="D158" s="100">
        <f>D159</f>
        <v>218700</v>
      </c>
      <c r="E158" s="96">
        <f>E159</f>
        <v>137583.95</v>
      </c>
      <c r="F158" s="108">
        <f t="shared" si="8"/>
        <v>81116.04999999999</v>
      </c>
    </row>
    <row r="159" spans="1:6" ht="14.25" customHeight="1">
      <c r="A159" s="130" t="s">
        <v>182</v>
      </c>
      <c r="B159" s="58" t="s">
        <v>157</v>
      </c>
      <c r="C159" s="106" t="s">
        <v>69</v>
      </c>
      <c r="D159" s="100">
        <f>D160+D161</f>
        <v>218700</v>
      </c>
      <c r="E159" s="96">
        <f>E160+E161</f>
        <v>137583.95</v>
      </c>
      <c r="F159" s="108">
        <f t="shared" si="8"/>
        <v>81116.04999999999</v>
      </c>
    </row>
    <row r="160" spans="1:6" ht="13.5" customHeight="1">
      <c r="A160" s="130" t="s">
        <v>417</v>
      </c>
      <c r="B160" s="58" t="s">
        <v>157</v>
      </c>
      <c r="C160" s="106" t="s">
        <v>70</v>
      </c>
      <c r="D160" s="100">
        <v>93000</v>
      </c>
      <c r="E160" s="96">
        <v>92083.95</v>
      </c>
      <c r="F160" s="108">
        <f t="shared" si="8"/>
        <v>916.0500000000029</v>
      </c>
    </row>
    <row r="161" spans="1:6" ht="15" customHeight="1">
      <c r="A161" s="130" t="s">
        <v>187</v>
      </c>
      <c r="B161" s="58" t="s">
        <v>157</v>
      </c>
      <c r="C161" s="106" t="s">
        <v>71</v>
      </c>
      <c r="D161" s="100">
        <v>125700</v>
      </c>
      <c r="E161" s="96">
        <v>45500</v>
      </c>
      <c r="F161" s="108">
        <f t="shared" si="8"/>
        <v>80200</v>
      </c>
    </row>
    <row r="162" spans="1:6" ht="21.75" customHeight="1">
      <c r="A162" s="130" t="s">
        <v>318</v>
      </c>
      <c r="B162" s="58" t="s">
        <v>157</v>
      </c>
      <c r="C162" s="106" t="s">
        <v>72</v>
      </c>
      <c r="D162" s="100">
        <f aca="true" t="shared" si="14" ref="D162:E168">D163</f>
        <v>5000</v>
      </c>
      <c r="E162" s="96">
        <f t="shared" si="14"/>
        <v>0</v>
      </c>
      <c r="F162" s="108">
        <f t="shared" si="8"/>
        <v>5000</v>
      </c>
    </row>
    <row r="163" spans="1:6" ht="23.25" customHeight="1">
      <c r="A163" s="160" t="s">
        <v>399</v>
      </c>
      <c r="B163" s="58" t="s">
        <v>157</v>
      </c>
      <c r="C163" s="106" t="s">
        <v>73</v>
      </c>
      <c r="D163" s="100">
        <f t="shared" si="14"/>
        <v>5000</v>
      </c>
      <c r="E163" s="96">
        <f t="shared" si="14"/>
        <v>0</v>
      </c>
      <c r="F163" s="108">
        <f t="shared" si="8"/>
        <v>5000</v>
      </c>
    </row>
    <row r="164" spans="1:6" ht="42" customHeight="1" thickBot="1">
      <c r="A164" s="154" t="s">
        <v>400</v>
      </c>
      <c r="B164" s="58" t="s">
        <v>157</v>
      </c>
      <c r="C164" s="106" t="s">
        <v>74</v>
      </c>
      <c r="D164" s="100">
        <f t="shared" si="14"/>
        <v>5000</v>
      </c>
      <c r="E164" s="96">
        <f t="shared" si="14"/>
        <v>0</v>
      </c>
      <c r="F164" s="108">
        <f t="shared" si="8"/>
        <v>5000</v>
      </c>
    </row>
    <row r="165" spans="1:6" ht="30.75" customHeight="1" thickBot="1">
      <c r="A165" s="154" t="s">
        <v>393</v>
      </c>
      <c r="B165" s="44" t="s">
        <v>157</v>
      </c>
      <c r="C165" s="106" t="s">
        <v>75</v>
      </c>
      <c r="D165" s="100">
        <f t="shared" si="14"/>
        <v>5000</v>
      </c>
      <c r="E165" s="96">
        <f t="shared" si="14"/>
        <v>0</v>
      </c>
      <c r="F165" s="108">
        <f aca="true" t="shared" si="15" ref="F165:F252">D165-E165</f>
        <v>5000</v>
      </c>
    </row>
    <row r="166" spans="1:6" ht="24.75" customHeight="1" thickBot="1">
      <c r="A166" s="154" t="s">
        <v>394</v>
      </c>
      <c r="B166" s="44" t="s">
        <v>157</v>
      </c>
      <c r="C166" s="106" t="s">
        <v>76</v>
      </c>
      <c r="D166" s="100">
        <f t="shared" si="14"/>
        <v>5000</v>
      </c>
      <c r="E166" s="96">
        <f t="shared" si="14"/>
        <v>0</v>
      </c>
      <c r="F166" s="108">
        <f t="shared" si="15"/>
        <v>5000</v>
      </c>
    </row>
    <row r="167" spans="1:6" ht="28.5" customHeight="1">
      <c r="A167" s="154" t="s">
        <v>306</v>
      </c>
      <c r="B167" s="44" t="s">
        <v>157</v>
      </c>
      <c r="C167" s="106" t="s">
        <v>77</v>
      </c>
      <c r="D167" s="100">
        <f t="shared" si="14"/>
        <v>5000</v>
      </c>
      <c r="E167" s="96">
        <f t="shared" si="14"/>
        <v>0</v>
      </c>
      <c r="F167" s="108">
        <f t="shared" si="15"/>
        <v>5000</v>
      </c>
    </row>
    <row r="168" spans="1:6" ht="12.75" customHeight="1">
      <c r="A168" s="130" t="s">
        <v>189</v>
      </c>
      <c r="B168" s="58" t="s">
        <v>157</v>
      </c>
      <c r="C168" s="106" t="s">
        <v>78</v>
      </c>
      <c r="D168" s="100">
        <f t="shared" si="14"/>
        <v>5000</v>
      </c>
      <c r="E168" s="96">
        <f t="shared" si="14"/>
        <v>0</v>
      </c>
      <c r="F168" s="108">
        <f t="shared" si="15"/>
        <v>5000</v>
      </c>
    </row>
    <row r="169" spans="1:6" ht="16.5" customHeight="1">
      <c r="A169" s="130" t="s">
        <v>190</v>
      </c>
      <c r="B169" s="58" t="s">
        <v>157</v>
      </c>
      <c r="C169" s="106" t="s">
        <v>79</v>
      </c>
      <c r="D169" s="100">
        <v>5000</v>
      </c>
      <c r="E169" s="96">
        <v>0</v>
      </c>
      <c r="F169" s="108">
        <f t="shared" si="15"/>
        <v>5000</v>
      </c>
    </row>
    <row r="170" spans="1:6" ht="15" customHeight="1" thickBot="1">
      <c r="A170" s="130" t="s">
        <v>196</v>
      </c>
      <c r="B170" s="58" t="s">
        <v>157</v>
      </c>
      <c r="C170" s="116" t="s">
        <v>80</v>
      </c>
      <c r="D170" s="100">
        <f>D171+D185</f>
        <v>3577300</v>
      </c>
      <c r="E170" s="100">
        <f>E171+E185</f>
        <v>1819423.95</v>
      </c>
      <c r="F170" s="100">
        <f>F171+F185</f>
        <v>1757793.41</v>
      </c>
    </row>
    <row r="171" spans="1:6" ht="15" customHeight="1" thickBot="1">
      <c r="A171" s="130" t="s">
        <v>449</v>
      </c>
      <c r="B171" s="44" t="s">
        <v>157</v>
      </c>
      <c r="C171" s="116" t="s">
        <v>426</v>
      </c>
      <c r="D171" s="100">
        <f aca="true" t="shared" si="16" ref="D171:F176">D172</f>
        <v>477000</v>
      </c>
      <c r="E171" s="100">
        <f t="shared" si="16"/>
        <v>62220.68</v>
      </c>
      <c r="F171" s="100">
        <f t="shared" si="16"/>
        <v>414696.68</v>
      </c>
    </row>
    <row r="172" spans="1:6" ht="20.25" customHeight="1" thickBot="1">
      <c r="A172" s="130" t="s">
        <v>399</v>
      </c>
      <c r="B172" s="44" t="s">
        <v>157</v>
      </c>
      <c r="C172" s="116" t="s">
        <v>425</v>
      </c>
      <c r="D172" s="100">
        <f t="shared" si="16"/>
        <v>477000</v>
      </c>
      <c r="E172" s="100">
        <f t="shared" si="16"/>
        <v>62220.68</v>
      </c>
      <c r="F172" s="100">
        <f t="shared" si="16"/>
        <v>414696.68</v>
      </c>
    </row>
    <row r="173" spans="1:6" ht="63" customHeight="1" thickBot="1">
      <c r="A173" s="130" t="s">
        <v>293</v>
      </c>
      <c r="B173" s="44" t="s">
        <v>157</v>
      </c>
      <c r="C173" s="116" t="s">
        <v>424</v>
      </c>
      <c r="D173" s="100">
        <f t="shared" si="16"/>
        <v>477000</v>
      </c>
      <c r="E173" s="100">
        <f t="shared" si="16"/>
        <v>62220.68</v>
      </c>
      <c r="F173" s="100">
        <f t="shared" si="16"/>
        <v>414696.68</v>
      </c>
    </row>
    <row r="174" spans="1:6" ht="23.25" customHeight="1" thickBot="1">
      <c r="A174" s="130" t="s">
        <v>450</v>
      </c>
      <c r="B174" s="44" t="s">
        <v>157</v>
      </c>
      <c r="C174" s="116" t="s">
        <v>423</v>
      </c>
      <c r="D174" s="100">
        <f t="shared" si="16"/>
        <v>477000</v>
      </c>
      <c r="E174" s="100">
        <f t="shared" si="16"/>
        <v>62220.68</v>
      </c>
      <c r="F174" s="100">
        <f t="shared" si="16"/>
        <v>414696.68</v>
      </c>
    </row>
    <row r="175" spans="1:6" ht="20.25" customHeight="1" thickBot="1">
      <c r="A175" s="130" t="s">
        <v>451</v>
      </c>
      <c r="B175" s="44" t="s">
        <v>157</v>
      </c>
      <c r="C175" s="116" t="s">
        <v>422</v>
      </c>
      <c r="D175" s="100">
        <f t="shared" si="16"/>
        <v>477000</v>
      </c>
      <c r="E175" s="100">
        <f t="shared" si="16"/>
        <v>62220.68</v>
      </c>
      <c r="F175" s="100">
        <f t="shared" si="16"/>
        <v>414696.68</v>
      </c>
    </row>
    <row r="176" spans="1:6" ht="22.5" customHeight="1" thickBot="1">
      <c r="A176" s="130" t="s">
        <v>394</v>
      </c>
      <c r="B176" s="44" t="s">
        <v>157</v>
      </c>
      <c r="C176" s="116" t="s">
        <v>421</v>
      </c>
      <c r="D176" s="100">
        <f>D177+D183</f>
        <v>477000</v>
      </c>
      <c r="E176" s="100">
        <f>E177+E183</f>
        <v>62220.68</v>
      </c>
      <c r="F176" s="100">
        <f t="shared" si="16"/>
        <v>414696.68</v>
      </c>
    </row>
    <row r="177" spans="1:6" ht="33.75" customHeight="1" thickBot="1">
      <c r="A177" s="130" t="s">
        <v>452</v>
      </c>
      <c r="B177" s="44" t="s">
        <v>157</v>
      </c>
      <c r="C177" s="116" t="s">
        <v>420</v>
      </c>
      <c r="D177" s="100">
        <f>D178+D181</f>
        <v>475000</v>
      </c>
      <c r="E177" s="100">
        <f>E178+E181</f>
        <v>60303.32</v>
      </c>
      <c r="F177" s="100">
        <f>F178+F181</f>
        <v>414696.68</v>
      </c>
    </row>
    <row r="178" spans="1:6" ht="15" customHeight="1" thickBot="1">
      <c r="A178" s="130" t="s">
        <v>181</v>
      </c>
      <c r="B178" s="44" t="s">
        <v>157</v>
      </c>
      <c r="C178" s="116" t="s">
        <v>429</v>
      </c>
      <c r="D178" s="100">
        <f aca="true" t="shared" si="17" ref="D178:F179">D179</f>
        <v>414600</v>
      </c>
      <c r="E178" s="100">
        <f t="shared" si="17"/>
        <v>0</v>
      </c>
      <c r="F178" s="100">
        <f t="shared" si="17"/>
        <v>414600</v>
      </c>
    </row>
    <row r="179" spans="1:6" ht="15" customHeight="1" thickBot="1">
      <c r="A179" s="130" t="s">
        <v>182</v>
      </c>
      <c r="B179" s="44" t="s">
        <v>157</v>
      </c>
      <c r="C179" s="116" t="s">
        <v>428</v>
      </c>
      <c r="D179" s="100">
        <f t="shared" si="17"/>
        <v>414600</v>
      </c>
      <c r="E179" s="100">
        <f t="shared" si="17"/>
        <v>0</v>
      </c>
      <c r="F179" s="100">
        <f t="shared" si="17"/>
        <v>414600</v>
      </c>
    </row>
    <row r="180" spans="1:6" ht="15" customHeight="1" thickBot="1">
      <c r="A180" s="130" t="s">
        <v>199</v>
      </c>
      <c r="B180" s="44" t="s">
        <v>157</v>
      </c>
      <c r="C180" s="116" t="s">
        <v>427</v>
      </c>
      <c r="D180" s="100">
        <v>414600</v>
      </c>
      <c r="E180" s="100">
        <v>0</v>
      </c>
      <c r="F180" s="108">
        <f>D180-E180</f>
        <v>414600</v>
      </c>
    </row>
    <row r="181" spans="1:6" ht="15" customHeight="1" thickBot="1">
      <c r="A181" s="130" t="s">
        <v>189</v>
      </c>
      <c r="B181" s="44" t="s">
        <v>157</v>
      </c>
      <c r="C181" s="116" t="s">
        <v>419</v>
      </c>
      <c r="D181" s="100">
        <f>D182</f>
        <v>60400</v>
      </c>
      <c r="E181" s="100">
        <f>E182</f>
        <v>60303.32</v>
      </c>
      <c r="F181" s="100">
        <f>F182</f>
        <v>96.68000000000029</v>
      </c>
    </row>
    <row r="182" spans="1:6" ht="15" customHeight="1">
      <c r="A182" s="130" t="s">
        <v>190</v>
      </c>
      <c r="B182" s="44" t="s">
        <v>157</v>
      </c>
      <c r="C182" s="116" t="s">
        <v>418</v>
      </c>
      <c r="D182" s="100">
        <v>60400</v>
      </c>
      <c r="E182" s="100">
        <v>60303.32</v>
      </c>
      <c r="F182" s="108">
        <f>D182-E182</f>
        <v>96.68000000000029</v>
      </c>
    </row>
    <row r="183" spans="1:6" ht="15" customHeight="1">
      <c r="A183" s="130" t="s">
        <v>189</v>
      </c>
      <c r="B183" s="59" t="s">
        <v>157</v>
      </c>
      <c r="C183" s="116" t="s">
        <v>549</v>
      </c>
      <c r="D183" s="100">
        <f>D184</f>
        <v>2000</v>
      </c>
      <c r="E183" s="100">
        <f>E184</f>
        <v>1917.36</v>
      </c>
      <c r="F183" s="108">
        <f>D183-E183</f>
        <v>82.6400000000001</v>
      </c>
    </row>
    <row r="184" spans="1:6" ht="15" customHeight="1">
      <c r="A184" s="130" t="s">
        <v>190</v>
      </c>
      <c r="B184" s="59" t="s">
        <v>157</v>
      </c>
      <c r="C184" s="116" t="s">
        <v>548</v>
      </c>
      <c r="D184" s="100">
        <v>2000</v>
      </c>
      <c r="E184" s="100">
        <v>1917.36</v>
      </c>
      <c r="F184" s="108">
        <f>D184-E184</f>
        <v>82.6400000000001</v>
      </c>
    </row>
    <row r="185" spans="1:6" ht="15" customHeight="1">
      <c r="A185" s="130" t="s">
        <v>198</v>
      </c>
      <c r="B185" s="55" t="s">
        <v>157</v>
      </c>
      <c r="C185" s="117" t="s">
        <v>81</v>
      </c>
      <c r="D185" s="161">
        <f>D186</f>
        <v>3100300</v>
      </c>
      <c r="E185" s="108">
        <f>E186</f>
        <v>1757203.27</v>
      </c>
      <c r="F185" s="108">
        <f t="shared" si="15"/>
        <v>1343096.73</v>
      </c>
    </row>
    <row r="186" spans="1:6" ht="21" customHeight="1">
      <c r="A186" s="138" t="s">
        <v>399</v>
      </c>
      <c r="B186" s="66" t="s">
        <v>157</v>
      </c>
      <c r="C186" s="109" t="s">
        <v>82</v>
      </c>
      <c r="D186" s="163">
        <f>D187</f>
        <v>3100300</v>
      </c>
      <c r="E186" s="110">
        <f>E187</f>
        <v>1757203.27</v>
      </c>
      <c r="F186" s="108">
        <f t="shared" si="15"/>
        <v>1343096.73</v>
      </c>
    </row>
    <row r="187" spans="1:6" ht="66.75" customHeight="1">
      <c r="A187" s="130" t="s">
        <v>293</v>
      </c>
      <c r="B187" s="58" t="s">
        <v>157</v>
      </c>
      <c r="C187" s="106" t="s">
        <v>83</v>
      </c>
      <c r="D187" s="100">
        <f>D188+D199</f>
        <v>3100300</v>
      </c>
      <c r="E187" s="96">
        <f>E188+E199</f>
        <v>1757203.27</v>
      </c>
      <c r="F187" s="108">
        <f t="shared" si="15"/>
        <v>1343096.73</v>
      </c>
    </row>
    <row r="188" spans="1:6" ht="18" customHeight="1" thickBot="1">
      <c r="A188" s="130" t="s">
        <v>282</v>
      </c>
      <c r="B188" s="58" t="s">
        <v>157</v>
      </c>
      <c r="C188" s="107" t="s">
        <v>84</v>
      </c>
      <c r="D188" s="161">
        <f aca="true" t="shared" si="18" ref="D188:E190">D189</f>
        <v>2682000</v>
      </c>
      <c r="E188" s="108">
        <f t="shared" si="18"/>
        <v>1362135.95</v>
      </c>
      <c r="F188" s="108">
        <f t="shared" si="15"/>
        <v>1319864.05</v>
      </c>
    </row>
    <row r="189" spans="1:6" ht="27" customHeight="1" thickBot="1">
      <c r="A189" s="154" t="s">
        <v>393</v>
      </c>
      <c r="B189" s="44" t="s">
        <v>157</v>
      </c>
      <c r="C189" s="106" t="s">
        <v>85</v>
      </c>
      <c r="D189" s="100">
        <f t="shared" si="18"/>
        <v>2682000</v>
      </c>
      <c r="E189" s="96">
        <f t="shared" si="18"/>
        <v>1362135.95</v>
      </c>
      <c r="F189" s="108">
        <f t="shared" si="15"/>
        <v>1319864.05</v>
      </c>
    </row>
    <row r="190" spans="1:6" ht="25.5" customHeight="1">
      <c r="A190" s="154" t="s">
        <v>394</v>
      </c>
      <c r="B190" s="44" t="s">
        <v>157</v>
      </c>
      <c r="C190" s="106" t="s">
        <v>86</v>
      </c>
      <c r="D190" s="100">
        <f t="shared" si="18"/>
        <v>2682000</v>
      </c>
      <c r="E190" s="96">
        <f t="shared" si="18"/>
        <v>1362135.95</v>
      </c>
      <c r="F190" s="108">
        <f t="shared" si="15"/>
        <v>1319864.05</v>
      </c>
    </row>
    <row r="191" spans="1:6" ht="24.75" customHeight="1">
      <c r="A191" s="130" t="s">
        <v>306</v>
      </c>
      <c r="B191" s="58" t="s">
        <v>157</v>
      </c>
      <c r="C191" s="106" t="s">
        <v>87</v>
      </c>
      <c r="D191" s="100">
        <f>D192+D196</f>
        <v>2682000</v>
      </c>
      <c r="E191" s="96">
        <f>E192+E196</f>
        <v>1362135.95</v>
      </c>
      <c r="F191" s="108">
        <f t="shared" si="15"/>
        <v>1319864.05</v>
      </c>
    </row>
    <row r="192" spans="1:6" ht="15" customHeight="1" thickBot="1">
      <c r="A192" s="138" t="s">
        <v>181</v>
      </c>
      <c r="B192" s="59" t="s">
        <v>157</v>
      </c>
      <c r="C192" s="98" t="s">
        <v>552</v>
      </c>
      <c r="D192" s="162">
        <f>D193</f>
        <v>2604200</v>
      </c>
      <c r="E192" s="102">
        <f>E193</f>
        <v>1284470.95</v>
      </c>
      <c r="F192" s="108">
        <f t="shared" si="15"/>
        <v>1319729.05</v>
      </c>
    </row>
    <row r="193" spans="1:6" ht="15" customHeight="1" thickBot="1">
      <c r="A193" s="130" t="s">
        <v>182</v>
      </c>
      <c r="B193" s="44" t="s">
        <v>157</v>
      </c>
      <c r="C193" s="98" t="s">
        <v>88</v>
      </c>
      <c r="D193" s="100">
        <f>D194+D195</f>
        <v>2604200</v>
      </c>
      <c r="E193" s="96">
        <f>E194+E195</f>
        <v>1284470.95</v>
      </c>
      <c r="F193" s="108">
        <f t="shared" si="15"/>
        <v>1319729.05</v>
      </c>
    </row>
    <row r="194" spans="1:6" ht="15" customHeight="1" thickBot="1">
      <c r="A194" s="138" t="s">
        <v>185</v>
      </c>
      <c r="B194" s="44" t="s">
        <v>157</v>
      </c>
      <c r="C194" s="98" t="s">
        <v>89</v>
      </c>
      <c r="D194" s="100">
        <v>2586200</v>
      </c>
      <c r="E194" s="97">
        <v>1284470.95</v>
      </c>
      <c r="F194" s="108">
        <f t="shared" si="15"/>
        <v>1301729.05</v>
      </c>
    </row>
    <row r="195" spans="1:6" ht="14.25" customHeight="1" thickBot="1">
      <c r="A195" s="130" t="s">
        <v>186</v>
      </c>
      <c r="B195" s="57" t="s">
        <v>157</v>
      </c>
      <c r="C195" s="107" t="s">
        <v>90</v>
      </c>
      <c r="D195" s="104">
        <v>18000</v>
      </c>
      <c r="E195" s="110">
        <v>0</v>
      </c>
      <c r="F195" s="108">
        <f t="shared" si="15"/>
        <v>18000</v>
      </c>
    </row>
    <row r="196" spans="1:6" ht="15" customHeight="1" thickBot="1">
      <c r="A196" s="130" t="s">
        <v>189</v>
      </c>
      <c r="B196" s="57" t="s">
        <v>157</v>
      </c>
      <c r="C196" s="107" t="s">
        <v>91</v>
      </c>
      <c r="D196" s="104">
        <f>D197+D198</f>
        <v>77800</v>
      </c>
      <c r="E196" s="104">
        <f>E197+E198</f>
        <v>77665</v>
      </c>
      <c r="F196" s="108">
        <f t="shared" si="15"/>
        <v>135</v>
      </c>
    </row>
    <row r="197" spans="1:6" ht="15" customHeight="1" thickBot="1">
      <c r="A197" s="130" t="s">
        <v>316</v>
      </c>
      <c r="B197" s="57" t="s">
        <v>157</v>
      </c>
      <c r="C197" s="107" t="s">
        <v>538</v>
      </c>
      <c r="D197" s="104">
        <v>36500</v>
      </c>
      <c r="E197" s="108">
        <v>36420</v>
      </c>
      <c r="F197" s="108">
        <f t="shared" si="15"/>
        <v>80</v>
      </c>
    </row>
    <row r="198" spans="1:6" ht="17.25" customHeight="1" thickBot="1">
      <c r="A198" s="130" t="s">
        <v>190</v>
      </c>
      <c r="B198" s="57" t="s">
        <v>157</v>
      </c>
      <c r="C198" s="107" t="s">
        <v>92</v>
      </c>
      <c r="D198" s="104">
        <v>41300</v>
      </c>
      <c r="E198" s="108">
        <v>41245</v>
      </c>
      <c r="F198" s="108">
        <f t="shared" si="15"/>
        <v>55</v>
      </c>
    </row>
    <row r="199" spans="1:6" ht="27.75" customHeight="1" thickBot="1">
      <c r="A199" s="130" t="s">
        <v>270</v>
      </c>
      <c r="B199" s="44" t="s">
        <v>157</v>
      </c>
      <c r="C199" s="107" t="s">
        <v>93</v>
      </c>
      <c r="D199" s="100">
        <f aca="true" t="shared" si="19" ref="D199:E201">D200</f>
        <v>418300</v>
      </c>
      <c r="E199" s="96">
        <f t="shared" si="19"/>
        <v>395067.32</v>
      </c>
      <c r="F199" s="108">
        <f t="shared" si="15"/>
        <v>23232.679999999993</v>
      </c>
    </row>
    <row r="200" spans="1:6" ht="21" customHeight="1" thickBot="1">
      <c r="A200" s="154" t="s">
        <v>393</v>
      </c>
      <c r="B200" s="44" t="s">
        <v>157</v>
      </c>
      <c r="C200" s="98" t="s">
        <v>94</v>
      </c>
      <c r="D200" s="100">
        <f t="shared" si="19"/>
        <v>418300</v>
      </c>
      <c r="E200" s="96">
        <f t="shared" si="19"/>
        <v>395067.32</v>
      </c>
      <c r="F200" s="108">
        <f t="shared" si="15"/>
        <v>23232.679999999993</v>
      </c>
    </row>
    <row r="201" spans="1:6" ht="27" customHeight="1" thickBot="1">
      <c r="A201" s="154" t="s">
        <v>394</v>
      </c>
      <c r="B201" s="44" t="s">
        <v>157</v>
      </c>
      <c r="C201" s="98" t="s">
        <v>95</v>
      </c>
      <c r="D201" s="100">
        <f t="shared" si="19"/>
        <v>418300</v>
      </c>
      <c r="E201" s="96">
        <f t="shared" si="19"/>
        <v>395067.32</v>
      </c>
      <c r="F201" s="108">
        <f t="shared" si="15"/>
        <v>23232.679999999993</v>
      </c>
    </row>
    <row r="202" spans="1:6" ht="24" customHeight="1" thickBot="1">
      <c r="A202" s="130" t="s">
        <v>306</v>
      </c>
      <c r="B202" s="44" t="s">
        <v>157</v>
      </c>
      <c r="C202" s="98" t="s">
        <v>96</v>
      </c>
      <c r="D202" s="100">
        <f>D203+D208</f>
        <v>418300</v>
      </c>
      <c r="E202" s="96">
        <f>E203+E208</f>
        <v>395067.32</v>
      </c>
      <c r="F202" s="108">
        <f t="shared" si="15"/>
        <v>23232.679999999993</v>
      </c>
    </row>
    <row r="203" spans="1:8" ht="15" customHeight="1" thickBot="1">
      <c r="A203" s="138" t="s">
        <v>181</v>
      </c>
      <c r="B203" s="44" t="s">
        <v>157</v>
      </c>
      <c r="C203" s="98" t="s">
        <v>97</v>
      </c>
      <c r="D203" s="100">
        <f>D204</f>
        <v>173400</v>
      </c>
      <c r="E203" s="96">
        <f>E204</f>
        <v>151633.22</v>
      </c>
      <c r="F203" s="108">
        <f t="shared" si="15"/>
        <v>21766.78</v>
      </c>
      <c r="H203" s="10"/>
    </row>
    <row r="204" spans="1:8" ht="15" customHeight="1" thickBot="1">
      <c r="A204" s="130" t="s">
        <v>182</v>
      </c>
      <c r="B204" s="44" t="s">
        <v>157</v>
      </c>
      <c r="C204" s="98" t="s">
        <v>98</v>
      </c>
      <c r="D204" s="100">
        <f>D205+D206+D207</f>
        <v>173400</v>
      </c>
      <c r="E204" s="96">
        <f>E205+E206+E207</f>
        <v>151633.22</v>
      </c>
      <c r="F204" s="108">
        <f t="shared" si="15"/>
        <v>21766.78</v>
      </c>
      <c r="H204" s="10"/>
    </row>
    <row r="205" spans="1:8" ht="15" customHeight="1" thickBot="1">
      <c r="A205" s="138" t="s">
        <v>184</v>
      </c>
      <c r="B205" s="44" t="s">
        <v>157</v>
      </c>
      <c r="C205" s="98" t="s">
        <v>99</v>
      </c>
      <c r="D205" s="100">
        <v>48800</v>
      </c>
      <c r="E205" s="102">
        <v>48720</v>
      </c>
      <c r="F205" s="108">
        <f t="shared" si="15"/>
        <v>80</v>
      </c>
      <c r="H205" s="10"/>
    </row>
    <row r="206" spans="1:8" ht="16.5" customHeight="1" thickBot="1">
      <c r="A206" s="130" t="s">
        <v>186</v>
      </c>
      <c r="B206" s="44" t="s">
        <v>157</v>
      </c>
      <c r="C206" s="98" t="s">
        <v>100</v>
      </c>
      <c r="D206" s="100">
        <v>99300</v>
      </c>
      <c r="E206" s="102">
        <v>77732.9</v>
      </c>
      <c r="F206" s="108">
        <f t="shared" si="15"/>
        <v>21567.100000000006</v>
      </c>
      <c r="H206" s="10"/>
    </row>
    <row r="207" spans="1:8" ht="18.75" customHeight="1" thickBot="1">
      <c r="A207" s="130" t="s">
        <v>187</v>
      </c>
      <c r="B207" s="44" t="s">
        <v>157</v>
      </c>
      <c r="C207" s="98" t="s">
        <v>101</v>
      </c>
      <c r="D207" s="100">
        <v>25300</v>
      </c>
      <c r="E207" s="102">
        <v>25180.32</v>
      </c>
      <c r="F207" s="108">
        <f t="shared" si="15"/>
        <v>119.68000000000029</v>
      </c>
      <c r="H207" s="10"/>
    </row>
    <row r="208" spans="1:6" ht="15.75" customHeight="1" thickBot="1">
      <c r="A208" s="138" t="s">
        <v>189</v>
      </c>
      <c r="B208" s="44" t="s">
        <v>157</v>
      </c>
      <c r="C208" s="98" t="s">
        <v>102</v>
      </c>
      <c r="D208" s="100">
        <f>D209+D210</f>
        <v>244900</v>
      </c>
      <c r="E208" s="96">
        <f>E209+E210</f>
        <v>243434.1</v>
      </c>
      <c r="F208" s="108">
        <f t="shared" si="15"/>
        <v>1465.8999999999942</v>
      </c>
    </row>
    <row r="209" spans="1:6" ht="15" customHeight="1" thickBot="1">
      <c r="A209" s="130" t="s">
        <v>316</v>
      </c>
      <c r="B209" s="44" t="s">
        <v>157</v>
      </c>
      <c r="C209" s="98" t="s">
        <v>103</v>
      </c>
      <c r="D209" s="100">
        <v>24000</v>
      </c>
      <c r="E209" s="102">
        <v>24000</v>
      </c>
      <c r="F209" s="108">
        <f t="shared" si="15"/>
        <v>0</v>
      </c>
    </row>
    <row r="210" spans="1:6" ht="15" customHeight="1" thickBot="1">
      <c r="A210" s="138" t="s">
        <v>190</v>
      </c>
      <c r="B210" s="44" t="s">
        <v>157</v>
      </c>
      <c r="C210" s="98" t="s">
        <v>104</v>
      </c>
      <c r="D210" s="100">
        <v>220900</v>
      </c>
      <c r="E210" s="118">
        <v>219434.1</v>
      </c>
      <c r="F210" s="108">
        <f t="shared" si="15"/>
        <v>1465.8999999999942</v>
      </c>
    </row>
    <row r="211" spans="1:6" ht="23.25" customHeight="1" thickBot="1">
      <c r="A211" s="130" t="s">
        <v>453</v>
      </c>
      <c r="B211" s="44" t="s">
        <v>157</v>
      </c>
      <c r="C211" s="99" t="s">
        <v>105</v>
      </c>
      <c r="D211" s="100">
        <f aca="true" t="shared" si="20" ref="D211:E213">D212</f>
        <v>4751900</v>
      </c>
      <c r="E211" s="96">
        <f t="shared" si="20"/>
        <v>1954409.42</v>
      </c>
      <c r="F211" s="108">
        <f t="shared" si="15"/>
        <v>2797490.58</v>
      </c>
    </row>
    <row r="212" spans="1:6" ht="15" customHeight="1" thickBot="1">
      <c r="A212" s="156" t="s">
        <v>200</v>
      </c>
      <c r="B212" s="44" t="s">
        <v>157</v>
      </c>
      <c r="C212" s="98" t="s">
        <v>106</v>
      </c>
      <c r="D212" s="100">
        <f t="shared" si="20"/>
        <v>4751900</v>
      </c>
      <c r="E212" s="96">
        <f t="shared" si="20"/>
        <v>1954409.42</v>
      </c>
      <c r="F212" s="108">
        <f t="shared" si="15"/>
        <v>2797490.58</v>
      </c>
    </row>
    <row r="213" spans="1:6" ht="23.25" customHeight="1" thickBot="1">
      <c r="A213" s="138" t="s">
        <v>399</v>
      </c>
      <c r="B213" s="44" t="s">
        <v>157</v>
      </c>
      <c r="C213" s="98" t="s">
        <v>107</v>
      </c>
      <c r="D213" s="100">
        <f t="shared" si="20"/>
        <v>4751900</v>
      </c>
      <c r="E213" s="96">
        <f t="shared" si="20"/>
        <v>1954409.42</v>
      </c>
      <c r="F213" s="108">
        <f t="shared" si="15"/>
        <v>2797490.58</v>
      </c>
    </row>
    <row r="214" spans="1:6" ht="44.25" customHeight="1" thickBot="1">
      <c r="A214" s="130" t="s">
        <v>454</v>
      </c>
      <c r="B214" s="44" t="s">
        <v>157</v>
      </c>
      <c r="C214" s="98" t="s">
        <v>108</v>
      </c>
      <c r="D214" s="100">
        <f>D215+D222</f>
        <v>4751900</v>
      </c>
      <c r="E214" s="96">
        <f>E215+E222</f>
        <v>1954409.42</v>
      </c>
      <c r="F214" s="108">
        <f t="shared" si="15"/>
        <v>2797490.58</v>
      </c>
    </row>
    <row r="215" spans="1:6" ht="34.5" customHeight="1" thickBot="1">
      <c r="A215" s="138" t="s">
        <v>455</v>
      </c>
      <c r="B215" s="44" t="s">
        <v>157</v>
      </c>
      <c r="C215" s="98" t="s">
        <v>109</v>
      </c>
      <c r="D215" s="100">
        <f aca="true" t="shared" si="21" ref="D215:E217">D216</f>
        <v>3524900</v>
      </c>
      <c r="E215" s="96">
        <f t="shared" si="21"/>
        <v>1405398.23</v>
      </c>
      <c r="F215" s="108">
        <f t="shared" si="15"/>
        <v>2119501.77</v>
      </c>
    </row>
    <row r="216" spans="1:6" ht="45.75" customHeight="1" thickBot="1">
      <c r="A216" s="154" t="s">
        <v>402</v>
      </c>
      <c r="B216" s="44" t="s">
        <v>157</v>
      </c>
      <c r="C216" s="98" t="s">
        <v>110</v>
      </c>
      <c r="D216" s="100">
        <f t="shared" si="21"/>
        <v>3524900</v>
      </c>
      <c r="E216" s="96">
        <f t="shared" si="21"/>
        <v>1405398.23</v>
      </c>
      <c r="F216" s="108">
        <f t="shared" si="15"/>
        <v>2119501.77</v>
      </c>
    </row>
    <row r="217" spans="1:6" ht="16.5" customHeight="1" thickBot="1">
      <c r="A217" s="154" t="s">
        <v>401</v>
      </c>
      <c r="B217" s="44" t="s">
        <v>157</v>
      </c>
      <c r="C217" s="98" t="s">
        <v>111</v>
      </c>
      <c r="D217" s="100">
        <f t="shared" si="21"/>
        <v>3524900</v>
      </c>
      <c r="E217" s="96">
        <f t="shared" si="21"/>
        <v>1405398.23</v>
      </c>
      <c r="F217" s="108">
        <f t="shared" si="15"/>
        <v>2119501.77</v>
      </c>
    </row>
    <row r="218" spans="1:6" ht="52.5" customHeight="1" thickBot="1">
      <c r="A218" s="130" t="s">
        <v>309</v>
      </c>
      <c r="B218" s="44" t="s">
        <v>157</v>
      </c>
      <c r="C218" s="98" t="s">
        <v>112</v>
      </c>
      <c r="D218" s="100">
        <f aca="true" t="shared" si="22" ref="D218:E220">D219</f>
        <v>3524900</v>
      </c>
      <c r="E218" s="96">
        <f t="shared" si="22"/>
        <v>1405398.23</v>
      </c>
      <c r="F218" s="108">
        <f t="shared" si="15"/>
        <v>2119501.77</v>
      </c>
    </row>
    <row r="219" spans="1:6" ht="15" customHeight="1" thickBot="1">
      <c r="A219" s="138" t="s">
        <v>181</v>
      </c>
      <c r="B219" s="44" t="s">
        <v>157</v>
      </c>
      <c r="C219" s="98" t="s">
        <v>113</v>
      </c>
      <c r="D219" s="100">
        <f t="shared" si="22"/>
        <v>3524900</v>
      </c>
      <c r="E219" s="96">
        <f>E220</f>
        <v>1405398.23</v>
      </c>
      <c r="F219" s="108">
        <f t="shared" si="15"/>
        <v>2119501.77</v>
      </c>
    </row>
    <row r="220" spans="1:6" ht="15" customHeight="1">
      <c r="A220" s="130" t="s">
        <v>197</v>
      </c>
      <c r="B220" s="57" t="s">
        <v>157</v>
      </c>
      <c r="C220" s="109" t="s">
        <v>114</v>
      </c>
      <c r="D220" s="104">
        <f t="shared" si="22"/>
        <v>3524900</v>
      </c>
      <c r="E220" s="111">
        <f t="shared" si="22"/>
        <v>1405398.23</v>
      </c>
      <c r="F220" s="108">
        <f t="shared" si="15"/>
        <v>2119501.77</v>
      </c>
    </row>
    <row r="221" spans="1:6" ht="33" customHeight="1">
      <c r="A221" s="130" t="s">
        <v>310</v>
      </c>
      <c r="B221" s="58" t="s">
        <v>157</v>
      </c>
      <c r="C221" s="106" t="s">
        <v>115</v>
      </c>
      <c r="D221" s="100">
        <v>3524900</v>
      </c>
      <c r="E221" s="108">
        <v>1405398.23</v>
      </c>
      <c r="F221" s="108">
        <f t="shared" si="15"/>
        <v>2119501.77</v>
      </c>
    </row>
    <row r="222" spans="1:6" ht="54" customHeight="1">
      <c r="A222" s="130" t="s">
        <v>456</v>
      </c>
      <c r="B222" s="58" t="s">
        <v>157</v>
      </c>
      <c r="C222" s="106" t="s">
        <v>116</v>
      </c>
      <c r="D222" s="100">
        <f aca="true" t="shared" si="23" ref="D222:E224">D223</f>
        <v>1227000</v>
      </c>
      <c r="E222" s="96">
        <f t="shared" si="23"/>
        <v>549011.19</v>
      </c>
      <c r="F222" s="108">
        <f t="shared" si="15"/>
        <v>677988.81</v>
      </c>
    </row>
    <row r="223" spans="1:6" ht="45" customHeight="1">
      <c r="A223" s="154" t="s">
        <v>402</v>
      </c>
      <c r="B223" s="59" t="s">
        <v>157</v>
      </c>
      <c r="C223" s="98" t="s">
        <v>117</v>
      </c>
      <c r="D223" s="162">
        <f t="shared" si="23"/>
        <v>1227000</v>
      </c>
      <c r="E223" s="102">
        <f t="shared" si="23"/>
        <v>549011.19</v>
      </c>
      <c r="F223" s="108">
        <f t="shared" si="15"/>
        <v>677988.81</v>
      </c>
    </row>
    <row r="224" spans="1:6" ht="14.25" customHeight="1">
      <c r="A224" s="154" t="s">
        <v>401</v>
      </c>
      <c r="B224" s="59" t="s">
        <v>157</v>
      </c>
      <c r="C224" s="98" t="s">
        <v>118</v>
      </c>
      <c r="D224" s="162">
        <f t="shared" si="23"/>
        <v>1227000</v>
      </c>
      <c r="E224" s="102">
        <f t="shared" si="23"/>
        <v>549011.19</v>
      </c>
      <c r="F224" s="108">
        <f t="shared" si="15"/>
        <v>677988.81</v>
      </c>
    </row>
    <row r="225" spans="1:6" ht="51" customHeight="1" thickBot="1">
      <c r="A225" s="138" t="s">
        <v>309</v>
      </c>
      <c r="B225" s="59" t="s">
        <v>157</v>
      </c>
      <c r="C225" s="98" t="s">
        <v>119</v>
      </c>
      <c r="D225" s="162">
        <f aca="true" t="shared" si="24" ref="D225:E227">D226</f>
        <v>1227000</v>
      </c>
      <c r="E225" s="102">
        <f t="shared" si="24"/>
        <v>549011.19</v>
      </c>
      <c r="F225" s="108">
        <f t="shared" si="15"/>
        <v>677988.81</v>
      </c>
    </row>
    <row r="226" spans="1:6" ht="12.75" customHeight="1">
      <c r="A226" s="130" t="s">
        <v>181</v>
      </c>
      <c r="B226" s="57" t="s">
        <v>157</v>
      </c>
      <c r="C226" s="109" t="s">
        <v>120</v>
      </c>
      <c r="D226" s="104">
        <f t="shared" si="24"/>
        <v>1227000</v>
      </c>
      <c r="E226" s="111">
        <f t="shared" si="24"/>
        <v>549011.19</v>
      </c>
      <c r="F226" s="108">
        <f t="shared" si="15"/>
        <v>677988.81</v>
      </c>
    </row>
    <row r="227" spans="1:6" ht="15.75" customHeight="1">
      <c r="A227" s="130" t="s">
        <v>197</v>
      </c>
      <c r="B227" s="58" t="s">
        <v>157</v>
      </c>
      <c r="C227" s="106" t="s">
        <v>121</v>
      </c>
      <c r="D227" s="100">
        <f t="shared" si="24"/>
        <v>1227000</v>
      </c>
      <c r="E227" s="108">
        <f t="shared" si="24"/>
        <v>549011.19</v>
      </c>
      <c r="F227" s="108">
        <f t="shared" si="15"/>
        <v>677988.81</v>
      </c>
    </row>
    <row r="228" spans="1:6" ht="35.25" customHeight="1">
      <c r="A228" s="130" t="s">
        <v>310</v>
      </c>
      <c r="B228" s="58" t="s">
        <v>157</v>
      </c>
      <c r="C228" s="106" t="s">
        <v>122</v>
      </c>
      <c r="D228" s="100">
        <v>1227000</v>
      </c>
      <c r="E228" s="108">
        <v>549011.19</v>
      </c>
      <c r="F228" s="108">
        <f t="shared" si="15"/>
        <v>677988.81</v>
      </c>
    </row>
    <row r="229" spans="1:6" ht="14.25" customHeight="1" thickBot="1">
      <c r="A229" s="130" t="s">
        <v>385</v>
      </c>
      <c r="B229" s="59" t="s">
        <v>157</v>
      </c>
      <c r="C229" s="98" t="s">
        <v>123</v>
      </c>
      <c r="D229" s="162">
        <f>D230+D239</f>
        <v>57000</v>
      </c>
      <c r="E229" s="102">
        <f>E230+E239</f>
        <v>15000</v>
      </c>
      <c r="F229" s="102">
        <f>F230+F239</f>
        <v>42000</v>
      </c>
    </row>
    <row r="230" spans="1:6" ht="12" customHeight="1" thickBot="1">
      <c r="A230" s="130" t="s">
        <v>457</v>
      </c>
      <c r="B230" s="44" t="s">
        <v>157</v>
      </c>
      <c r="C230" s="98" t="s">
        <v>438</v>
      </c>
      <c r="D230" s="162">
        <f aca="true" t="shared" si="25" ref="D230:F237">D231</f>
        <v>15000</v>
      </c>
      <c r="E230" s="102">
        <f t="shared" si="25"/>
        <v>15000</v>
      </c>
      <c r="F230" s="102">
        <f t="shared" si="25"/>
        <v>0</v>
      </c>
    </row>
    <row r="231" spans="1:6" ht="14.25" customHeight="1" thickBot="1">
      <c r="A231" s="130" t="s">
        <v>266</v>
      </c>
      <c r="B231" s="44" t="s">
        <v>157</v>
      </c>
      <c r="C231" s="98" t="s">
        <v>437</v>
      </c>
      <c r="D231" s="162">
        <f t="shared" si="25"/>
        <v>15000</v>
      </c>
      <c r="E231" s="102">
        <f t="shared" si="25"/>
        <v>15000</v>
      </c>
      <c r="F231" s="102">
        <f t="shared" si="25"/>
        <v>0</v>
      </c>
    </row>
    <row r="232" spans="1:6" ht="15" customHeight="1" thickBot="1">
      <c r="A232" s="130" t="s">
        <v>267</v>
      </c>
      <c r="B232" s="44" t="s">
        <v>157</v>
      </c>
      <c r="C232" s="98" t="s">
        <v>436</v>
      </c>
      <c r="D232" s="162">
        <f t="shared" si="25"/>
        <v>15000</v>
      </c>
      <c r="E232" s="102">
        <f t="shared" si="25"/>
        <v>15000</v>
      </c>
      <c r="F232" s="102">
        <f t="shared" si="25"/>
        <v>0</v>
      </c>
    </row>
    <row r="233" spans="1:6" ht="19.5" customHeight="1" thickBot="1">
      <c r="A233" s="130" t="s">
        <v>404</v>
      </c>
      <c r="B233" s="44" t="s">
        <v>157</v>
      </c>
      <c r="C233" s="98" t="s">
        <v>435</v>
      </c>
      <c r="D233" s="162">
        <f t="shared" si="25"/>
        <v>15000</v>
      </c>
      <c r="E233" s="102">
        <f t="shared" si="25"/>
        <v>15000</v>
      </c>
      <c r="F233" s="102">
        <f t="shared" si="25"/>
        <v>0</v>
      </c>
    </row>
    <row r="234" spans="1:6" ht="21" customHeight="1" thickBot="1">
      <c r="A234" s="130" t="s">
        <v>458</v>
      </c>
      <c r="B234" s="44" t="s">
        <v>157</v>
      </c>
      <c r="C234" s="98" t="s">
        <v>434</v>
      </c>
      <c r="D234" s="162">
        <f t="shared" si="25"/>
        <v>15000</v>
      </c>
      <c r="E234" s="102">
        <f t="shared" si="25"/>
        <v>15000</v>
      </c>
      <c r="F234" s="102">
        <f t="shared" si="25"/>
        <v>0</v>
      </c>
    </row>
    <row r="235" spans="1:6" ht="21.75" customHeight="1" thickBot="1">
      <c r="A235" s="130" t="s">
        <v>459</v>
      </c>
      <c r="B235" s="44" t="s">
        <v>157</v>
      </c>
      <c r="C235" s="98" t="s">
        <v>433</v>
      </c>
      <c r="D235" s="162">
        <f t="shared" si="25"/>
        <v>15000</v>
      </c>
      <c r="E235" s="102">
        <f t="shared" si="25"/>
        <v>15000</v>
      </c>
      <c r="F235" s="102">
        <f t="shared" si="25"/>
        <v>0</v>
      </c>
    </row>
    <row r="236" spans="1:6" ht="15" customHeight="1" thickBot="1">
      <c r="A236" s="130" t="s">
        <v>181</v>
      </c>
      <c r="B236" s="44" t="s">
        <v>157</v>
      </c>
      <c r="C236" s="98" t="s">
        <v>432</v>
      </c>
      <c r="D236" s="162">
        <f t="shared" si="25"/>
        <v>15000</v>
      </c>
      <c r="E236" s="102">
        <f t="shared" si="25"/>
        <v>15000</v>
      </c>
      <c r="F236" s="102">
        <f t="shared" si="25"/>
        <v>0</v>
      </c>
    </row>
    <row r="237" spans="1:6" ht="15" customHeight="1" thickBot="1">
      <c r="A237" s="130" t="s">
        <v>302</v>
      </c>
      <c r="B237" s="44" t="s">
        <v>157</v>
      </c>
      <c r="C237" s="98" t="s">
        <v>431</v>
      </c>
      <c r="D237" s="162">
        <f t="shared" si="25"/>
        <v>15000</v>
      </c>
      <c r="E237" s="102">
        <f t="shared" si="25"/>
        <v>15000</v>
      </c>
      <c r="F237" s="102">
        <f t="shared" si="25"/>
        <v>0</v>
      </c>
    </row>
    <row r="238" spans="1:6" ht="15" customHeight="1">
      <c r="A238" s="130" t="s">
        <v>303</v>
      </c>
      <c r="B238" s="44" t="s">
        <v>157</v>
      </c>
      <c r="C238" s="98" t="s">
        <v>430</v>
      </c>
      <c r="D238" s="162">
        <v>15000</v>
      </c>
      <c r="E238" s="102">
        <v>15000</v>
      </c>
      <c r="F238" s="108">
        <f>D238-E238</f>
        <v>0</v>
      </c>
    </row>
    <row r="239" spans="1:6" ht="21" customHeight="1">
      <c r="A239" s="130" t="s">
        <v>386</v>
      </c>
      <c r="B239" s="59" t="s">
        <v>157</v>
      </c>
      <c r="C239" s="98" t="s">
        <v>124</v>
      </c>
      <c r="D239" s="162">
        <f aca="true" t="shared" si="26" ref="D239:D246">D240</f>
        <v>42000</v>
      </c>
      <c r="E239" s="102">
        <f aca="true" t="shared" si="27" ref="E239:E246">E240</f>
        <v>0</v>
      </c>
      <c r="F239" s="108">
        <f t="shared" si="15"/>
        <v>42000</v>
      </c>
    </row>
    <row r="240" spans="1:6" ht="24" customHeight="1">
      <c r="A240" s="160" t="s">
        <v>399</v>
      </c>
      <c r="B240" s="55" t="s">
        <v>157</v>
      </c>
      <c r="C240" s="98" t="s">
        <v>125</v>
      </c>
      <c r="D240" s="162">
        <f t="shared" si="26"/>
        <v>42000</v>
      </c>
      <c r="E240" s="102">
        <f t="shared" si="27"/>
        <v>0</v>
      </c>
      <c r="F240" s="108">
        <f t="shared" si="15"/>
        <v>42000</v>
      </c>
    </row>
    <row r="241" spans="1:6" ht="75.75" customHeight="1">
      <c r="A241" s="130" t="s">
        <v>460</v>
      </c>
      <c r="B241" s="59" t="s">
        <v>157</v>
      </c>
      <c r="C241" s="98" t="s">
        <v>126</v>
      </c>
      <c r="D241" s="162">
        <f t="shared" si="26"/>
        <v>42000</v>
      </c>
      <c r="E241" s="102">
        <f t="shared" si="27"/>
        <v>0</v>
      </c>
      <c r="F241" s="108">
        <f t="shared" si="15"/>
        <v>42000</v>
      </c>
    </row>
    <row r="242" spans="1:6" ht="24" customHeight="1">
      <c r="A242" s="154" t="s">
        <v>404</v>
      </c>
      <c r="B242" s="59" t="s">
        <v>157</v>
      </c>
      <c r="C242" s="98" t="s">
        <v>127</v>
      </c>
      <c r="D242" s="162">
        <f t="shared" si="26"/>
        <v>42000</v>
      </c>
      <c r="E242" s="102">
        <f t="shared" si="27"/>
        <v>0</v>
      </c>
      <c r="F242" s="108">
        <f t="shared" si="15"/>
        <v>42000</v>
      </c>
    </row>
    <row r="243" spans="1:6" ht="21" customHeight="1">
      <c r="A243" s="154" t="s">
        <v>403</v>
      </c>
      <c r="B243" s="59" t="s">
        <v>157</v>
      </c>
      <c r="C243" s="98" t="s">
        <v>128</v>
      </c>
      <c r="D243" s="162">
        <f t="shared" si="26"/>
        <v>42000</v>
      </c>
      <c r="E243" s="102">
        <f t="shared" si="27"/>
        <v>0</v>
      </c>
      <c r="F243" s="108">
        <f t="shared" si="15"/>
        <v>42000</v>
      </c>
    </row>
    <row r="244" spans="1:6" ht="24" customHeight="1">
      <c r="A244" s="130" t="s">
        <v>387</v>
      </c>
      <c r="B244" s="59" t="s">
        <v>157</v>
      </c>
      <c r="C244" s="98" t="s">
        <v>129</v>
      </c>
      <c r="D244" s="162">
        <f t="shared" si="26"/>
        <v>42000</v>
      </c>
      <c r="E244" s="102">
        <f t="shared" si="27"/>
        <v>0</v>
      </c>
      <c r="F244" s="108">
        <f t="shared" si="15"/>
        <v>42000</v>
      </c>
    </row>
    <row r="245" spans="1:6" ht="15" customHeight="1">
      <c r="A245" s="130" t="s">
        <v>181</v>
      </c>
      <c r="B245" s="59" t="s">
        <v>157</v>
      </c>
      <c r="C245" s="98" t="s">
        <v>130</v>
      </c>
      <c r="D245" s="162">
        <f t="shared" si="26"/>
        <v>42000</v>
      </c>
      <c r="E245" s="102">
        <f t="shared" si="27"/>
        <v>0</v>
      </c>
      <c r="F245" s="108">
        <f t="shared" si="15"/>
        <v>42000</v>
      </c>
    </row>
    <row r="246" spans="1:6" ht="14.25" customHeight="1">
      <c r="A246" s="130" t="s">
        <v>302</v>
      </c>
      <c r="B246" s="59" t="s">
        <v>157</v>
      </c>
      <c r="C246" s="98" t="s">
        <v>131</v>
      </c>
      <c r="D246" s="162">
        <f t="shared" si="26"/>
        <v>42000</v>
      </c>
      <c r="E246" s="102">
        <f t="shared" si="27"/>
        <v>0</v>
      </c>
      <c r="F246" s="108">
        <f t="shared" si="15"/>
        <v>42000</v>
      </c>
    </row>
    <row r="247" spans="1:6" ht="24" customHeight="1">
      <c r="A247" s="130" t="s">
        <v>461</v>
      </c>
      <c r="B247" s="59" t="s">
        <v>157</v>
      </c>
      <c r="C247" s="98" t="s">
        <v>132</v>
      </c>
      <c r="D247" s="162">
        <v>42000</v>
      </c>
      <c r="E247" s="102">
        <v>0</v>
      </c>
      <c r="F247" s="108">
        <f t="shared" si="15"/>
        <v>42000</v>
      </c>
    </row>
    <row r="248" spans="1:6" ht="15" customHeight="1" thickBot="1">
      <c r="A248" s="130" t="s">
        <v>271</v>
      </c>
      <c r="B248" s="59" t="s">
        <v>157</v>
      </c>
      <c r="C248" s="98" t="s">
        <v>133</v>
      </c>
      <c r="D248" s="162">
        <f aca="true" t="shared" si="28" ref="D248:E253">D249</f>
        <v>40300</v>
      </c>
      <c r="E248" s="102">
        <f t="shared" si="28"/>
        <v>20785</v>
      </c>
      <c r="F248" s="108">
        <f t="shared" si="15"/>
        <v>19515</v>
      </c>
    </row>
    <row r="249" spans="1:6" ht="15" customHeight="1" thickBot="1">
      <c r="A249" s="130" t="s">
        <v>272</v>
      </c>
      <c r="B249" s="44" t="s">
        <v>157</v>
      </c>
      <c r="C249" s="98" t="s">
        <v>134</v>
      </c>
      <c r="D249" s="100">
        <f t="shared" si="28"/>
        <v>40300</v>
      </c>
      <c r="E249" s="102">
        <f t="shared" si="28"/>
        <v>20785</v>
      </c>
      <c r="F249" s="108">
        <f t="shared" si="15"/>
        <v>19515</v>
      </c>
    </row>
    <row r="250" spans="1:6" ht="20.25" customHeight="1" thickBot="1">
      <c r="A250" s="138" t="s">
        <v>399</v>
      </c>
      <c r="B250" s="44" t="s">
        <v>157</v>
      </c>
      <c r="C250" s="98" t="s">
        <v>135</v>
      </c>
      <c r="D250" s="100">
        <f t="shared" si="28"/>
        <v>40300</v>
      </c>
      <c r="E250" s="96">
        <f t="shared" si="28"/>
        <v>20785</v>
      </c>
      <c r="F250" s="108">
        <f t="shared" si="15"/>
        <v>19515</v>
      </c>
    </row>
    <row r="251" spans="1:6" ht="51.75" customHeight="1">
      <c r="A251" s="140" t="s">
        <v>292</v>
      </c>
      <c r="B251" s="57" t="s">
        <v>157</v>
      </c>
      <c r="C251" s="107" t="s">
        <v>136</v>
      </c>
      <c r="D251" s="100">
        <f t="shared" si="28"/>
        <v>40300</v>
      </c>
      <c r="E251" s="96">
        <f t="shared" si="28"/>
        <v>20785</v>
      </c>
      <c r="F251" s="108">
        <f t="shared" si="15"/>
        <v>19515</v>
      </c>
    </row>
    <row r="252" spans="1:6" ht="24.75" customHeight="1">
      <c r="A252" s="154" t="s">
        <v>393</v>
      </c>
      <c r="B252" s="55" t="s">
        <v>157</v>
      </c>
      <c r="C252" s="107" t="s">
        <v>137</v>
      </c>
      <c r="D252" s="100">
        <f t="shared" si="28"/>
        <v>40300</v>
      </c>
      <c r="E252" s="96">
        <f t="shared" si="28"/>
        <v>20785</v>
      </c>
      <c r="F252" s="108">
        <f t="shared" si="15"/>
        <v>19515</v>
      </c>
    </row>
    <row r="253" spans="1:6" ht="28.5" customHeight="1">
      <c r="A253" s="154" t="s">
        <v>394</v>
      </c>
      <c r="B253" s="55" t="s">
        <v>157</v>
      </c>
      <c r="C253" s="107" t="s">
        <v>138</v>
      </c>
      <c r="D253" s="100">
        <f t="shared" si="28"/>
        <v>40300</v>
      </c>
      <c r="E253" s="96">
        <f t="shared" si="28"/>
        <v>20785</v>
      </c>
      <c r="F253" s="108">
        <f aca="true" t="shared" si="29" ref="F253:F260">D253-E253</f>
        <v>19515</v>
      </c>
    </row>
    <row r="254" spans="1:6" ht="26.25" customHeight="1">
      <c r="A254" s="138" t="s">
        <v>306</v>
      </c>
      <c r="B254" s="66" t="s">
        <v>157</v>
      </c>
      <c r="C254" s="107" t="s">
        <v>139</v>
      </c>
      <c r="D254" s="100">
        <f>D255+D259</f>
        <v>40300</v>
      </c>
      <c r="E254" s="96">
        <f>E255+E259</f>
        <v>20785</v>
      </c>
      <c r="F254" s="108">
        <f t="shared" si="29"/>
        <v>19515</v>
      </c>
    </row>
    <row r="255" spans="1:6" ht="13.5" customHeight="1">
      <c r="A255" s="130" t="s">
        <v>181</v>
      </c>
      <c r="B255" s="55" t="s">
        <v>157</v>
      </c>
      <c r="C255" s="107" t="s">
        <v>140</v>
      </c>
      <c r="D255" s="100">
        <f>D256+D258</f>
        <v>13400</v>
      </c>
      <c r="E255" s="96">
        <f>E256+E258</f>
        <v>13400</v>
      </c>
      <c r="F255" s="108">
        <f t="shared" si="29"/>
        <v>0</v>
      </c>
    </row>
    <row r="256" spans="1:6" ht="15" customHeight="1">
      <c r="A256" s="130" t="s">
        <v>182</v>
      </c>
      <c r="B256" s="55" t="s">
        <v>157</v>
      </c>
      <c r="C256" s="107" t="s">
        <v>141</v>
      </c>
      <c r="D256" s="100">
        <f>D257</f>
        <v>3000</v>
      </c>
      <c r="E256" s="96">
        <f>E257</f>
        <v>3000</v>
      </c>
      <c r="F256" s="108">
        <f t="shared" si="29"/>
        <v>0</v>
      </c>
    </row>
    <row r="257" spans="1:6" ht="15" customHeight="1">
      <c r="A257" s="130" t="s">
        <v>184</v>
      </c>
      <c r="B257" s="55" t="s">
        <v>157</v>
      </c>
      <c r="C257" s="98" t="s">
        <v>142</v>
      </c>
      <c r="D257" s="100">
        <v>3000</v>
      </c>
      <c r="E257" s="102">
        <v>3000</v>
      </c>
      <c r="F257" s="108">
        <f t="shared" si="29"/>
        <v>0</v>
      </c>
    </row>
    <row r="258" spans="1:6" ht="15" customHeight="1">
      <c r="A258" s="130" t="s">
        <v>188</v>
      </c>
      <c r="B258" s="55" t="s">
        <v>157</v>
      </c>
      <c r="C258" s="98" t="s">
        <v>143</v>
      </c>
      <c r="D258" s="100">
        <v>10400</v>
      </c>
      <c r="E258" s="102">
        <v>10400</v>
      </c>
      <c r="F258" s="108">
        <f t="shared" si="29"/>
        <v>0</v>
      </c>
    </row>
    <row r="259" spans="1:6" ht="15" customHeight="1" thickBot="1">
      <c r="A259" s="138" t="s">
        <v>189</v>
      </c>
      <c r="B259" s="59" t="s">
        <v>157</v>
      </c>
      <c r="C259" s="98" t="s">
        <v>144</v>
      </c>
      <c r="D259" s="100">
        <f>D260</f>
        <v>26900</v>
      </c>
      <c r="E259" s="102">
        <f>E260</f>
        <v>7385</v>
      </c>
      <c r="F259" s="108">
        <f t="shared" si="29"/>
        <v>19515</v>
      </c>
    </row>
    <row r="260" spans="1:6" ht="15" customHeight="1">
      <c r="A260" s="130" t="s">
        <v>388</v>
      </c>
      <c r="B260" s="44" t="s">
        <v>157</v>
      </c>
      <c r="C260" s="98" t="s">
        <v>145</v>
      </c>
      <c r="D260" s="100">
        <v>26900</v>
      </c>
      <c r="E260" s="102">
        <v>7385</v>
      </c>
      <c r="F260" s="108">
        <f t="shared" si="29"/>
        <v>19515</v>
      </c>
    </row>
    <row r="261" spans="1:6" ht="15" customHeight="1" thickBot="1">
      <c r="A261" s="130"/>
      <c r="B261" s="7"/>
      <c r="C261" s="119"/>
      <c r="D261" s="119"/>
      <c r="E261" s="119"/>
      <c r="F261" s="119"/>
    </row>
    <row r="262" spans="1:6" ht="27" customHeight="1" thickBot="1">
      <c r="A262" s="130" t="s">
        <v>159</v>
      </c>
      <c r="B262" s="60">
        <v>450</v>
      </c>
      <c r="C262" s="120" t="s">
        <v>158</v>
      </c>
      <c r="D262" s="121">
        <v>-1171100</v>
      </c>
      <c r="E262" s="122">
        <v>365265.7</v>
      </c>
      <c r="F262" s="123" t="s">
        <v>158</v>
      </c>
    </row>
  </sheetData>
  <mergeCells count="4">
    <mergeCell ref="D8:D9"/>
    <mergeCell ref="E8:E9"/>
    <mergeCell ref="C8:C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7" r:id="rId1"/>
  <rowBreaks count="2" manualBreakCount="2">
    <brk id="203" max="5" man="1"/>
    <brk id="2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 topLeftCell="A1">
      <selection activeCell="C25" sqref="C25"/>
    </sheetView>
  </sheetViews>
  <sheetFormatPr defaultColWidth="9.1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32" t="s">
        <v>249</v>
      </c>
    </row>
    <row r="2" ht="12.75">
      <c r="A2" s="32"/>
    </row>
    <row r="3" spans="1:6" ht="12.75" customHeight="1">
      <c r="A3" s="188" t="s">
        <v>214</v>
      </c>
      <c r="B3" s="188" t="s">
        <v>215</v>
      </c>
      <c r="C3" s="188" t="s">
        <v>250</v>
      </c>
      <c r="D3" s="188" t="s">
        <v>251</v>
      </c>
      <c r="E3" s="184" t="s">
        <v>162</v>
      </c>
      <c r="F3" s="186" t="s">
        <v>218</v>
      </c>
    </row>
    <row r="4" spans="1:6" ht="23.25" customHeight="1">
      <c r="A4" s="189"/>
      <c r="B4" s="189"/>
      <c r="C4" s="189"/>
      <c r="D4" s="189"/>
      <c r="E4" s="185"/>
      <c r="F4" s="187"/>
    </row>
    <row r="5" spans="1:6" ht="12.75">
      <c r="A5" s="33">
        <v>1</v>
      </c>
      <c r="B5" s="33">
        <v>2</v>
      </c>
      <c r="C5" s="33">
        <v>3</v>
      </c>
      <c r="D5" s="33">
        <v>10</v>
      </c>
      <c r="E5" s="33">
        <v>18</v>
      </c>
      <c r="F5" s="33">
        <v>19</v>
      </c>
    </row>
    <row r="6" spans="1:6" ht="48" customHeight="1">
      <c r="A6" s="34" t="s">
        <v>172</v>
      </c>
      <c r="B6" s="35">
        <v>500</v>
      </c>
      <c r="C6" s="36" t="s">
        <v>158</v>
      </c>
      <c r="D6" s="37">
        <f>D7</f>
        <v>1171100</v>
      </c>
      <c r="E6" s="37">
        <f>E7</f>
        <v>-365265.7000000002</v>
      </c>
      <c r="F6" s="47" t="s">
        <v>288</v>
      </c>
    </row>
    <row r="7" spans="1:6" ht="49.5" customHeight="1">
      <c r="A7" s="34" t="s">
        <v>283</v>
      </c>
      <c r="B7" s="35">
        <v>520</v>
      </c>
      <c r="C7" s="36" t="s">
        <v>288</v>
      </c>
      <c r="D7" s="37">
        <f>D16+D15</f>
        <v>1171100</v>
      </c>
      <c r="E7" s="37">
        <f>E15+E16</f>
        <v>-365265.7000000002</v>
      </c>
      <c r="F7" s="47" t="s">
        <v>288</v>
      </c>
    </row>
    <row r="8" spans="1:6" ht="12.75">
      <c r="A8" s="34" t="s">
        <v>284</v>
      </c>
      <c r="B8" s="35"/>
      <c r="C8" s="36" t="s">
        <v>288</v>
      </c>
      <c r="D8" s="47" t="s">
        <v>288</v>
      </c>
      <c r="E8" s="47" t="s">
        <v>288</v>
      </c>
      <c r="F8" s="47" t="s">
        <v>288</v>
      </c>
    </row>
    <row r="9" spans="1:6" ht="42.75" customHeight="1">
      <c r="A9" s="34" t="s">
        <v>285</v>
      </c>
      <c r="B9" s="35">
        <v>620</v>
      </c>
      <c r="C9" s="36" t="s">
        <v>288</v>
      </c>
      <c r="D9" s="47" t="s">
        <v>288</v>
      </c>
      <c r="E9" s="47" t="s">
        <v>288</v>
      </c>
      <c r="F9" s="47" t="s">
        <v>288</v>
      </c>
    </row>
    <row r="10" spans="1:6" ht="12.75">
      <c r="A10" s="34" t="s">
        <v>284</v>
      </c>
      <c r="B10" s="35"/>
      <c r="C10" s="36" t="s">
        <v>288</v>
      </c>
      <c r="D10" s="47" t="s">
        <v>288</v>
      </c>
      <c r="E10" s="47" t="s">
        <v>288</v>
      </c>
      <c r="F10" s="47" t="s">
        <v>288</v>
      </c>
    </row>
    <row r="11" spans="1:6" ht="28.5" customHeight="1">
      <c r="A11" s="34" t="s">
        <v>286</v>
      </c>
      <c r="B11" s="35">
        <v>700</v>
      </c>
      <c r="C11" s="38" t="s">
        <v>252</v>
      </c>
      <c r="D11" s="37">
        <f aca="true" t="shared" si="0" ref="D11:E14">D12</f>
        <v>-13733000</v>
      </c>
      <c r="E11" s="37">
        <f t="shared" si="0"/>
        <v>-6788244.09</v>
      </c>
      <c r="F11" s="47" t="s">
        <v>288</v>
      </c>
    </row>
    <row r="12" spans="1:6" ht="32.25" customHeight="1">
      <c r="A12" s="34" t="s">
        <v>287</v>
      </c>
      <c r="B12" s="35">
        <v>700</v>
      </c>
      <c r="C12" s="38" t="s">
        <v>253</v>
      </c>
      <c r="D12" s="25">
        <f t="shared" si="0"/>
        <v>-13733000</v>
      </c>
      <c r="E12" s="37">
        <f t="shared" si="0"/>
        <v>-6788244.09</v>
      </c>
      <c r="F12" s="47" t="s">
        <v>288</v>
      </c>
    </row>
    <row r="13" spans="1:6" ht="36" customHeight="1">
      <c r="A13" s="34" t="s">
        <v>204</v>
      </c>
      <c r="B13" s="35">
        <v>710</v>
      </c>
      <c r="C13" s="38" t="s">
        <v>254</v>
      </c>
      <c r="D13" s="25">
        <f t="shared" si="0"/>
        <v>-13733000</v>
      </c>
      <c r="E13" s="37">
        <f t="shared" si="0"/>
        <v>-6788244.09</v>
      </c>
      <c r="F13" s="48" t="s">
        <v>291</v>
      </c>
    </row>
    <row r="14" spans="1:6" ht="36" customHeight="1">
      <c r="A14" s="34" t="s">
        <v>255</v>
      </c>
      <c r="B14" s="35">
        <v>710</v>
      </c>
      <c r="C14" s="38" t="s">
        <v>256</v>
      </c>
      <c r="D14" s="25">
        <f t="shared" si="0"/>
        <v>-13733000</v>
      </c>
      <c r="E14" s="37">
        <f t="shared" si="0"/>
        <v>-6788244.09</v>
      </c>
      <c r="F14" s="48" t="s">
        <v>291</v>
      </c>
    </row>
    <row r="15" spans="1:6" ht="43.5" customHeight="1">
      <c r="A15" s="34" t="s">
        <v>257</v>
      </c>
      <c r="B15" s="35">
        <v>710</v>
      </c>
      <c r="C15" s="38" t="s">
        <v>258</v>
      </c>
      <c r="D15" s="25">
        <v>-13733000</v>
      </c>
      <c r="E15" s="37">
        <v>-6788244.09</v>
      </c>
      <c r="F15" s="48" t="s">
        <v>291</v>
      </c>
    </row>
    <row r="16" spans="1:6" ht="30.75" customHeight="1">
      <c r="A16" s="34" t="s">
        <v>205</v>
      </c>
      <c r="B16" s="35">
        <v>720</v>
      </c>
      <c r="C16" s="38" t="s">
        <v>259</v>
      </c>
      <c r="D16" s="37">
        <f aca="true" t="shared" si="1" ref="D16:E18">D17</f>
        <v>14904100</v>
      </c>
      <c r="E16" s="37">
        <f t="shared" si="1"/>
        <v>6422978.39</v>
      </c>
      <c r="F16" s="48" t="s">
        <v>291</v>
      </c>
    </row>
    <row r="17" spans="1:6" ht="36" customHeight="1">
      <c r="A17" s="34" t="s">
        <v>206</v>
      </c>
      <c r="B17" s="35">
        <v>720</v>
      </c>
      <c r="C17" s="38" t="s">
        <v>260</v>
      </c>
      <c r="D17" s="37">
        <f t="shared" si="1"/>
        <v>14904100</v>
      </c>
      <c r="E17" s="37">
        <f t="shared" si="1"/>
        <v>6422978.39</v>
      </c>
      <c r="F17" s="48" t="s">
        <v>291</v>
      </c>
    </row>
    <row r="18" spans="1:6" ht="33.75" customHeight="1">
      <c r="A18" s="34" t="s">
        <v>261</v>
      </c>
      <c r="B18" s="35">
        <v>720</v>
      </c>
      <c r="C18" s="38" t="s">
        <v>262</v>
      </c>
      <c r="D18" s="37">
        <f t="shared" si="1"/>
        <v>14904100</v>
      </c>
      <c r="E18" s="37">
        <f t="shared" si="1"/>
        <v>6422978.39</v>
      </c>
      <c r="F18" s="48" t="s">
        <v>291</v>
      </c>
    </row>
    <row r="19" spans="1:6" ht="48.75" customHeight="1">
      <c r="A19" s="39" t="s">
        <v>263</v>
      </c>
      <c r="B19" s="35">
        <v>720</v>
      </c>
      <c r="C19" s="38" t="s">
        <v>264</v>
      </c>
      <c r="D19" s="37">
        <v>14904100</v>
      </c>
      <c r="E19" s="37">
        <v>6422978.39</v>
      </c>
      <c r="F19" s="48" t="s">
        <v>291</v>
      </c>
    </row>
    <row r="21" spans="1:5" ht="12.75">
      <c r="A21" s="183" t="s">
        <v>328</v>
      </c>
      <c r="B21" s="183"/>
      <c r="C21" s="183"/>
      <c r="D21" s="183"/>
      <c r="E21" s="183"/>
    </row>
    <row r="24" spans="1:3" ht="12.75">
      <c r="A24" s="13" t="s">
        <v>553</v>
      </c>
      <c r="B24" s="13"/>
      <c r="C24" s="13"/>
    </row>
    <row r="25" spans="1:6" ht="12.75">
      <c r="A25" s="13" t="s">
        <v>265</v>
      </c>
      <c r="B25" s="13"/>
      <c r="C25" s="11" t="s">
        <v>390</v>
      </c>
      <c r="D25" s="13"/>
      <c r="E25" s="13"/>
      <c r="F25" s="13"/>
    </row>
    <row r="26" spans="1:6" ht="12.75">
      <c r="A26" s="13"/>
      <c r="B26" s="13"/>
      <c r="C26" s="11"/>
      <c r="D26" s="13"/>
      <c r="E26" s="13"/>
      <c r="F26" s="13"/>
    </row>
    <row r="27" spans="1:6" ht="12.75">
      <c r="A27" s="13"/>
      <c r="B27" s="13"/>
      <c r="C27" s="11"/>
      <c r="D27" s="13"/>
      <c r="E27" s="13"/>
      <c r="F27" s="13"/>
    </row>
    <row r="28" spans="1:6" ht="12.75">
      <c r="A28" s="13" t="s">
        <v>554</v>
      </c>
      <c r="B28" s="13"/>
      <c r="C28" s="11" t="s">
        <v>540</v>
      </c>
      <c r="D28" s="13"/>
      <c r="E28" s="13"/>
      <c r="F28" s="13"/>
    </row>
    <row r="29" spans="1:6" ht="12.75">
      <c r="A29" s="13" t="s">
        <v>555</v>
      </c>
      <c r="B29" s="13"/>
      <c r="C29" s="13"/>
      <c r="D29" s="13"/>
      <c r="E29" s="13"/>
      <c r="F29" s="13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view="pageBreakPreview" zoomScaleSheetLayoutView="100" workbookViewId="0" topLeftCell="A61">
      <selection activeCell="C19" sqref="C19"/>
    </sheetView>
  </sheetViews>
  <sheetFormatPr defaultColWidth="9.00390625" defaultRowHeight="12.75"/>
  <cols>
    <col min="1" max="1" width="25.625" style="9" customWidth="1"/>
    <col min="2" max="2" width="4.625" style="0" customWidth="1"/>
    <col min="3" max="3" width="24.50390625" style="0" customWidth="1"/>
    <col min="4" max="4" width="11.00390625" style="13" customWidth="1"/>
    <col min="5" max="5" width="11.50390625" style="13" customWidth="1"/>
    <col min="6" max="6" width="11.50390625" style="0" customWidth="1"/>
  </cols>
  <sheetData>
    <row r="1" spans="3:6" ht="10.5" customHeight="1">
      <c r="C1" s="191"/>
      <c r="D1" s="191"/>
      <c r="E1" s="191"/>
      <c r="F1" s="191"/>
    </row>
    <row r="2" spans="4:5" ht="9.75" customHeight="1">
      <c r="D2"/>
      <c r="E2" s="11"/>
    </row>
    <row r="3" spans="1:6" ht="19.5" customHeight="1" thickBot="1">
      <c r="A3" s="192" t="s">
        <v>275</v>
      </c>
      <c r="B3" s="192"/>
      <c r="C3" s="192"/>
      <c r="D3" s="192"/>
      <c r="E3" s="193"/>
      <c r="F3" s="12" t="s">
        <v>149</v>
      </c>
    </row>
    <row r="4" spans="2:6" ht="11.25" customHeight="1">
      <c r="B4" s="194" t="s">
        <v>545</v>
      </c>
      <c r="C4" s="194"/>
      <c r="F4" s="14" t="s">
        <v>160</v>
      </c>
    </row>
    <row r="5" spans="2:6" ht="17.25" customHeight="1">
      <c r="B5" s="15"/>
      <c r="C5" s="15"/>
      <c r="E5" s="13" t="s">
        <v>207</v>
      </c>
      <c r="F5" s="16">
        <v>41456</v>
      </c>
    </row>
    <row r="6" spans="1:6" ht="18.75" customHeight="1">
      <c r="A6" s="17" t="s">
        <v>171</v>
      </c>
      <c r="B6" s="13"/>
      <c r="C6" s="13"/>
      <c r="E6" s="13" t="s">
        <v>208</v>
      </c>
      <c r="F6" s="18" t="s">
        <v>209</v>
      </c>
    </row>
    <row r="7" spans="1:6" ht="13.5" customHeight="1">
      <c r="A7" s="197" t="s">
        <v>389</v>
      </c>
      <c r="B7" s="197"/>
      <c r="C7" s="197"/>
      <c r="D7" s="197"/>
      <c r="E7" s="13" t="s">
        <v>210</v>
      </c>
      <c r="F7" s="19">
        <v>951</v>
      </c>
    </row>
    <row r="8" spans="1:6" ht="27.75" customHeight="1">
      <c r="A8" s="196" t="s">
        <v>276</v>
      </c>
      <c r="B8" s="196"/>
      <c r="C8" s="195" t="s">
        <v>290</v>
      </c>
      <c r="D8" s="195"/>
      <c r="E8" s="13" t="s">
        <v>211</v>
      </c>
      <c r="F8" s="18" t="s">
        <v>289</v>
      </c>
    </row>
    <row r="9" spans="1:6" ht="16.5" customHeight="1">
      <c r="A9" s="17" t="s">
        <v>212</v>
      </c>
      <c r="B9" s="13"/>
      <c r="C9" s="13"/>
      <c r="F9" s="19"/>
    </row>
    <row r="10" spans="1:6" ht="16.5" customHeight="1" thickBot="1">
      <c r="A10" s="17" t="s">
        <v>213</v>
      </c>
      <c r="B10" s="13"/>
      <c r="C10" s="13"/>
      <c r="F10" s="20">
        <v>383</v>
      </c>
    </row>
    <row r="11" spans="1:6" ht="15.75" customHeight="1">
      <c r="A11" s="190" t="s">
        <v>166</v>
      </c>
      <c r="B11" s="190"/>
      <c r="C11" s="190"/>
      <c r="D11" s="190"/>
      <c r="E11" s="190"/>
      <c r="F11" s="190"/>
    </row>
    <row r="12" spans="1:6" ht="48" customHeight="1">
      <c r="A12" s="21" t="s">
        <v>214</v>
      </c>
      <c r="B12" s="21" t="s">
        <v>215</v>
      </c>
      <c r="C12" s="21" t="s">
        <v>216</v>
      </c>
      <c r="D12" s="21" t="s">
        <v>217</v>
      </c>
      <c r="E12" s="21" t="s">
        <v>162</v>
      </c>
      <c r="F12" s="21" t="s">
        <v>218</v>
      </c>
    </row>
    <row r="13" spans="1:6" ht="13.5" customHeight="1">
      <c r="A13" s="22">
        <v>1</v>
      </c>
      <c r="B13" s="22">
        <v>2</v>
      </c>
      <c r="C13" s="22">
        <v>3</v>
      </c>
      <c r="D13" s="22" t="s">
        <v>146</v>
      </c>
      <c r="E13" s="22" t="s">
        <v>164</v>
      </c>
      <c r="F13" s="22" t="s">
        <v>165</v>
      </c>
    </row>
    <row r="14" spans="1:6" ht="21" customHeight="1">
      <c r="A14" s="126" t="s">
        <v>219</v>
      </c>
      <c r="B14" s="24" t="s">
        <v>329</v>
      </c>
      <c r="C14" s="24" t="s">
        <v>158</v>
      </c>
      <c r="D14" s="25">
        <f>D16+D64</f>
        <v>13733000</v>
      </c>
      <c r="E14" s="25">
        <f>E16+E64</f>
        <v>6653222.89</v>
      </c>
      <c r="F14" s="25">
        <f aca="true" t="shared" si="0" ref="F14:F26">D14-E14</f>
        <v>7079777.11</v>
      </c>
    </row>
    <row r="15" spans="1:6" ht="12.75" customHeight="1">
      <c r="A15" s="126" t="s">
        <v>295</v>
      </c>
      <c r="B15" s="23"/>
      <c r="C15" s="24"/>
      <c r="D15" s="25"/>
      <c r="E15" s="25"/>
      <c r="F15" s="25"/>
    </row>
    <row r="16" spans="1:6" ht="26.25" customHeight="1">
      <c r="A16" s="126" t="s">
        <v>220</v>
      </c>
      <c r="B16" s="24" t="s">
        <v>329</v>
      </c>
      <c r="C16" s="26" t="s">
        <v>330</v>
      </c>
      <c r="D16" s="25">
        <f>D17+D21+D32+D40+D47+D51+D55+D59+D43</f>
        <v>2776700</v>
      </c>
      <c r="E16" s="25">
        <f>E17+E21+E32+E40+E47+E51+E55+E59+E43</f>
        <v>1320722.89</v>
      </c>
      <c r="F16" s="25">
        <f t="shared" si="0"/>
        <v>1455977.11</v>
      </c>
    </row>
    <row r="17" spans="1:6" ht="28.5" customHeight="1">
      <c r="A17" s="126" t="s">
        <v>221</v>
      </c>
      <c r="B17" s="24" t="s">
        <v>329</v>
      </c>
      <c r="C17" s="26" t="s">
        <v>331</v>
      </c>
      <c r="D17" s="25">
        <f>D18</f>
        <v>600000</v>
      </c>
      <c r="E17" s="28">
        <f>E18</f>
        <v>299606</v>
      </c>
      <c r="F17" s="25">
        <f>D17-E17</f>
        <v>300394</v>
      </c>
    </row>
    <row r="18" spans="1:6" ht="18" customHeight="1">
      <c r="A18" s="127" t="s">
        <v>222</v>
      </c>
      <c r="B18" s="24" t="s">
        <v>329</v>
      </c>
      <c r="C18" s="26" t="s">
        <v>332</v>
      </c>
      <c r="D18" s="27">
        <f>D19</f>
        <v>600000</v>
      </c>
      <c r="E18" s="28">
        <f>E19+E20</f>
        <v>299606</v>
      </c>
      <c r="F18" s="25">
        <f>D18-E18</f>
        <v>300394</v>
      </c>
    </row>
    <row r="19" spans="1:6" ht="84" customHeight="1">
      <c r="A19" s="167" t="s">
        <v>412</v>
      </c>
      <c r="B19" s="71" t="s">
        <v>329</v>
      </c>
      <c r="C19" s="26" t="s">
        <v>333</v>
      </c>
      <c r="D19" s="28">
        <v>600000</v>
      </c>
      <c r="E19" s="28">
        <v>298544.1</v>
      </c>
      <c r="F19" s="25">
        <f>D19-E19</f>
        <v>301455.9</v>
      </c>
    </row>
    <row r="20" spans="1:6" ht="57" customHeight="1">
      <c r="A20" s="43" t="s">
        <v>319</v>
      </c>
      <c r="B20" s="71" t="s">
        <v>329</v>
      </c>
      <c r="C20" s="41" t="s">
        <v>334</v>
      </c>
      <c r="D20" s="49">
        <v>0</v>
      </c>
      <c r="E20" s="49">
        <v>1061.9</v>
      </c>
      <c r="F20" s="50">
        <f>D20-E20</f>
        <v>-1061.9</v>
      </c>
    </row>
    <row r="21" spans="1:6" ht="24" customHeight="1">
      <c r="A21" s="133" t="s">
        <v>223</v>
      </c>
      <c r="B21" s="24" t="s">
        <v>329</v>
      </c>
      <c r="C21" s="41" t="s">
        <v>335</v>
      </c>
      <c r="D21" s="49">
        <f>D22</f>
        <v>106300</v>
      </c>
      <c r="E21" s="49">
        <f>E22+E30</f>
        <v>231791.46</v>
      </c>
      <c r="F21" s="50">
        <f t="shared" si="0"/>
        <v>-125491.45999999999</v>
      </c>
    </row>
    <row r="22" spans="1:6" ht="39" customHeight="1">
      <c r="A22" s="129" t="s">
        <v>224</v>
      </c>
      <c r="B22" s="24" t="s">
        <v>329</v>
      </c>
      <c r="C22" s="52" t="s">
        <v>379</v>
      </c>
      <c r="D22" s="53">
        <f>D23+D26+D29</f>
        <v>106300</v>
      </c>
      <c r="E22" s="53">
        <f>E23+E26+E29</f>
        <v>231291.46</v>
      </c>
      <c r="F22" s="54">
        <f t="shared" si="0"/>
        <v>-124991.45999999999</v>
      </c>
    </row>
    <row r="23" spans="1:6" ht="45" customHeight="1">
      <c r="A23" s="147" t="s">
        <v>225</v>
      </c>
      <c r="B23" s="24" t="s">
        <v>329</v>
      </c>
      <c r="C23" s="52" t="s">
        <v>336</v>
      </c>
      <c r="D23" s="53">
        <f>D24</f>
        <v>7400</v>
      </c>
      <c r="E23" s="53">
        <f>E24+E25</f>
        <v>4650.23</v>
      </c>
      <c r="F23" s="54">
        <f t="shared" si="0"/>
        <v>2749.7700000000004</v>
      </c>
    </row>
    <row r="24" spans="1:6" ht="41.25" customHeight="1">
      <c r="A24" s="129" t="s">
        <v>225</v>
      </c>
      <c r="B24" s="24" t="s">
        <v>329</v>
      </c>
      <c r="C24" s="42" t="s">
        <v>337</v>
      </c>
      <c r="D24" s="46">
        <v>7400</v>
      </c>
      <c r="E24" s="46">
        <v>4650.23</v>
      </c>
      <c r="F24" s="51">
        <f>D24-E24</f>
        <v>2749.7700000000004</v>
      </c>
    </row>
    <row r="25" spans="1:6" ht="52.5" customHeight="1">
      <c r="A25" s="130" t="s">
        <v>327</v>
      </c>
      <c r="B25" s="24" t="s">
        <v>329</v>
      </c>
      <c r="C25" s="168" t="s">
        <v>338</v>
      </c>
      <c r="D25" s="46">
        <v>0</v>
      </c>
      <c r="E25" s="46">
        <v>0</v>
      </c>
      <c r="F25" s="46">
        <f>D25-E25</f>
        <v>0</v>
      </c>
    </row>
    <row r="26" spans="1:6" ht="54" customHeight="1">
      <c r="A26" s="129" t="s">
        <v>226</v>
      </c>
      <c r="B26" s="24" t="s">
        <v>329</v>
      </c>
      <c r="C26" s="26" t="s">
        <v>339</v>
      </c>
      <c r="D26" s="28">
        <f>D27</f>
        <v>53400</v>
      </c>
      <c r="E26" s="28">
        <f>E27+E28</f>
        <v>212728.46</v>
      </c>
      <c r="F26" s="25">
        <f t="shared" si="0"/>
        <v>-159328.46</v>
      </c>
    </row>
    <row r="27" spans="1:6" ht="51.75" customHeight="1">
      <c r="A27" s="131" t="s">
        <v>226</v>
      </c>
      <c r="B27" s="72" t="s">
        <v>329</v>
      </c>
      <c r="C27" s="41" t="s">
        <v>340</v>
      </c>
      <c r="D27" s="49">
        <v>53400</v>
      </c>
      <c r="E27" s="49">
        <v>212736.11</v>
      </c>
      <c r="F27" s="50">
        <f>D27-E27</f>
        <v>-159336.11</v>
      </c>
    </row>
    <row r="28" spans="1:6" ht="51" customHeight="1">
      <c r="A28" s="148" t="s">
        <v>226</v>
      </c>
      <c r="B28" s="74" t="s">
        <v>329</v>
      </c>
      <c r="C28" s="75" t="s">
        <v>341</v>
      </c>
      <c r="D28" s="53">
        <v>0</v>
      </c>
      <c r="E28" s="53">
        <v>-7.65</v>
      </c>
      <c r="F28" s="54">
        <f>D28-E28</f>
        <v>7.65</v>
      </c>
    </row>
    <row r="29" spans="1:6" ht="40.5" customHeight="1">
      <c r="A29" s="132" t="s">
        <v>311</v>
      </c>
      <c r="B29" s="73" t="s">
        <v>329</v>
      </c>
      <c r="C29" s="42" t="s">
        <v>342</v>
      </c>
      <c r="D29" s="46">
        <v>45500</v>
      </c>
      <c r="E29" s="46">
        <v>13912.77</v>
      </c>
      <c r="F29" s="51">
        <f>D29-E29</f>
        <v>31587.23</v>
      </c>
    </row>
    <row r="30" spans="1:6" ht="18.75" customHeight="1">
      <c r="A30" s="130" t="s">
        <v>320</v>
      </c>
      <c r="B30" s="24" t="s">
        <v>329</v>
      </c>
      <c r="C30" s="69" t="s">
        <v>343</v>
      </c>
      <c r="D30" s="49">
        <v>0</v>
      </c>
      <c r="E30" s="49">
        <f>E31</f>
        <v>500</v>
      </c>
      <c r="F30" s="50">
        <f>D30-E30</f>
        <v>-500</v>
      </c>
    </row>
    <row r="31" spans="1:6" ht="18" customHeight="1">
      <c r="A31" s="130" t="s">
        <v>320</v>
      </c>
      <c r="B31" s="24" t="s">
        <v>329</v>
      </c>
      <c r="C31" s="69" t="s">
        <v>344</v>
      </c>
      <c r="D31" s="49">
        <v>0</v>
      </c>
      <c r="E31" s="49">
        <v>500</v>
      </c>
      <c r="F31" s="50">
        <f>D31-E31</f>
        <v>-500</v>
      </c>
    </row>
    <row r="32" spans="1:6" ht="19.5" customHeight="1">
      <c r="A32" s="133" t="s">
        <v>227</v>
      </c>
      <c r="B32" s="24" t="s">
        <v>329</v>
      </c>
      <c r="C32" s="41" t="s">
        <v>345</v>
      </c>
      <c r="D32" s="49">
        <f>D33+D35</f>
        <v>1356900</v>
      </c>
      <c r="E32" s="49">
        <f>E33+E35</f>
        <v>483870.26</v>
      </c>
      <c r="F32" s="50">
        <f aca="true" t="shared" si="1" ref="F32:F38">D32-E32</f>
        <v>873029.74</v>
      </c>
    </row>
    <row r="33" spans="1:6" ht="22.5" customHeight="1">
      <c r="A33" s="129" t="s">
        <v>228</v>
      </c>
      <c r="B33" s="24" t="s">
        <v>329</v>
      </c>
      <c r="C33" s="52" t="s">
        <v>346</v>
      </c>
      <c r="D33" s="53">
        <f>D34</f>
        <v>183600</v>
      </c>
      <c r="E33" s="53">
        <f>E34</f>
        <v>15656.03</v>
      </c>
      <c r="F33" s="54">
        <f t="shared" si="1"/>
        <v>167943.97</v>
      </c>
    </row>
    <row r="34" spans="1:6" ht="56.25" customHeight="1">
      <c r="A34" s="134" t="s">
        <v>229</v>
      </c>
      <c r="B34" s="24" t="s">
        <v>329</v>
      </c>
      <c r="C34" s="52" t="s">
        <v>347</v>
      </c>
      <c r="D34" s="53">
        <v>183600</v>
      </c>
      <c r="E34" s="53">
        <v>15656.03</v>
      </c>
      <c r="F34" s="54">
        <f t="shared" si="1"/>
        <v>167943.97</v>
      </c>
    </row>
    <row r="35" spans="1:6" ht="18" customHeight="1">
      <c r="A35" s="135" t="s">
        <v>230</v>
      </c>
      <c r="B35" s="24" t="s">
        <v>329</v>
      </c>
      <c r="C35" s="42" t="s">
        <v>348</v>
      </c>
      <c r="D35" s="46">
        <f>D36+D38</f>
        <v>1173300</v>
      </c>
      <c r="E35" s="46">
        <f>E36+E38</f>
        <v>468214.23</v>
      </c>
      <c r="F35" s="51">
        <f t="shared" si="1"/>
        <v>705085.77</v>
      </c>
    </row>
    <row r="36" spans="1:6" ht="59.25" customHeight="1">
      <c r="A36" s="126" t="s">
        <v>231</v>
      </c>
      <c r="B36" s="24" t="s">
        <v>329</v>
      </c>
      <c r="C36" s="26" t="s">
        <v>349</v>
      </c>
      <c r="D36" s="28">
        <f>D37</f>
        <v>853500</v>
      </c>
      <c r="E36" s="28">
        <f>E37</f>
        <v>294976.12</v>
      </c>
      <c r="F36" s="25">
        <f t="shared" si="1"/>
        <v>558523.88</v>
      </c>
    </row>
    <row r="37" spans="1:6" ht="84" customHeight="1">
      <c r="A37" s="126" t="s">
        <v>232</v>
      </c>
      <c r="B37" s="24" t="s">
        <v>329</v>
      </c>
      <c r="C37" s="26" t="s">
        <v>350</v>
      </c>
      <c r="D37" s="28">
        <v>853500</v>
      </c>
      <c r="E37" s="28">
        <v>294976.12</v>
      </c>
      <c r="F37" s="25">
        <f t="shared" si="1"/>
        <v>558523.88</v>
      </c>
    </row>
    <row r="38" spans="1:6" ht="60" customHeight="1">
      <c r="A38" s="126" t="s">
        <v>233</v>
      </c>
      <c r="B38" s="24" t="s">
        <v>329</v>
      </c>
      <c r="C38" s="26" t="s">
        <v>351</v>
      </c>
      <c r="D38" s="28">
        <f>D39</f>
        <v>319800</v>
      </c>
      <c r="E38" s="28">
        <f>E39</f>
        <v>173238.11</v>
      </c>
      <c r="F38" s="25">
        <f t="shared" si="1"/>
        <v>146561.89</v>
      </c>
    </row>
    <row r="39" spans="1:6" ht="85.5" customHeight="1">
      <c r="A39" s="126" t="s">
        <v>234</v>
      </c>
      <c r="B39" s="24" t="s">
        <v>329</v>
      </c>
      <c r="C39" s="26" t="s">
        <v>352</v>
      </c>
      <c r="D39" s="28">
        <v>319800</v>
      </c>
      <c r="E39" s="28">
        <v>173238.11</v>
      </c>
      <c r="F39" s="25">
        <f aca="true" t="shared" si="2" ref="F39:F45">D39-E39</f>
        <v>146561.89</v>
      </c>
    </row>
    <row r="40" spans="1:6" ht="22.5" customHeight="1">
      <c r="A40" s="126" t="s">
        <v>235</v>
      </c>
      <c r="B40" s="24" t="s">
        <v>329</v>
      </c>
      <c r="C40" s="26" t="s">
        <v>353</v>
      </c>
      <c r="D40" s="28">
        <f>D41</f>
        <v>35900</v>
      </c>
      <c r="E40" s="40">
        <f>E41</f>
        <v>24250</v>
      </c>
      <c r="F40" s="25">
        <f t="shared" si="2"/>
        <v>11650</v>
      </c>
    </row>
    <row r="41" spans="1:6" ht="69" customHeight="1">
      <c r="A41" s="127" t="s">
        <v>236</v>
      </c>
      <c r="B41" s="76" t="s">
        <v>329</v>
      </c>
      <c r="C41" s="41" t="s">
        <v>354</v>
      </c>
      <c r="D41" s="49">
        <f>D42</f>
        <v>35900</v>
      </c>
      <c r="E41" s="45">
        <f>E42</f>
        <v>24250</v>
      </c>
      <c r="F41" s="50">
        <f t="shared" si="2"/>
        <v>11650</v>
      </c>
    </row>
    <row r="42" spans="1:6" ht="89.25" customHeight="1">
      <c r="A42" s="134" t="s">
        <v>413</v>
      </c>
      <c r="B42" s="74" t="s">
        <v>329</v>
      </c>
      <c r="C42" s="52" t="s">
        <v>355</v>
      </c>
      <c r="D42" s="53">
        <v>35900</v>
      </c>
      <c r="E42" s="62">
        <v>24250</v>
      </c>
      <c r="F42" s="54">
        <f t="shared" si="2"/>
        <v>11650</v>
      </c>
    </row>
    <row r="43" spans="1:6" ht="46.5" customHeight="1">
      <c r="A43" s="134" t="s">
        <v>325</v>
      </c>
      <c r="B43" s="74" t="s">
        <v>329</v>
      </c>
      <c r="C43" s="52" t="s">
        <v>326</v>
      </c>
      <c r="D43" s="53">
        <v>0</v>
      </c>
      <c r="E43" s="53">
        <f>E44</f>
        <v>203.16</v>
      </c>
      <c r="F43" s="54">
        <f>D43-E43</f>
        <v>-203.16</v>
      </c>
    </row>
    <row r="44" spans="1:6" ht="24.75" customHeight="1">
      <c r="A44" s="135" t="s">
        <v>321</v>
      </c>
      <c r="B44" s="73" t="s">
        <v>329</v>
      </c>
      <c r="C44" s="42" t="s">
        <v>322</v>
      </c>
      <c r="D44" s="46">
        <v>0</v>
      </c>
      <c r="E44" s="46">
        <f>E45</f>
        <v>203.16</v>
      </c>
      <c r="F44" s="51">
        <f t="shared" si="2"/>
        <v>-203.16</v>
      </c>
    </row>
    <row r="45" spans="1:6" ht="33.75" customHeight="1">
      <c r="A45" s="127" t="s">
        <v>323</v>
      </c>
      <c r="B45" s="24" t="s">
        <v>329</v>
      </c>
      <c r="C45" s="26" t="s">
        <v>324</v>
      </c>
      <c r="D45" s="28">
        <v>0</v>
      </c>
      <c r="E45" s="28">
        <f>E46</f>
        <v>203.16</v>
      </c>
      <c r="F45" s="25">
        <f t="shared" si="2"/>
        <v>-203.16</v>
      </c>
    </row>
    <row r="46" spans="1:6" ht="45" customHeight="1">
      <c r="A46" s="136" t="s">
        <v>378</v>
      </c>
      <c r="B46" s="71" t="s">
        <v>329</v>
      </c>
      <c r="C46" s="26" t="s">
        <v>375</v>
      </c>
      <c r="D46" s="28">
        <v>0</v>
      </c>
      <c r="E46" s="28">
        <v>203.16</v>
      </c>
      <c r="F46" s="25">
        <f>D46-E46</f>
        <v>-203.16</v>
      </c>
    </row>
    <row r="47" spans="1:6" ht="60" customHeight="1">
      <c r="A47" s="134" t="s">
        <v>237</v>
      </c>
      <c r="B47" s="24" t="s">
        <v>329</v>
      </c>
      <c r="C47" s="52" t="s">
        <v>356</v>
      </c>
      <c r="D47" s="53">
        <f aca="true" t="shared" si="3" ref="D47:E49">D48</f>
        <v>668900</v>
      </c>
      <c r="E47" s="53">
        <f t="shared" si="3"/>
        <v>234888.36</v>
      </c>
      <c r="F47" s="54">
        <f aca="true" t="shared" si="4" ref="F47:F58">D47-E47</f>
        <v>434011.64</v>
      </c>
    </row>
    <row r="48" spans="1:6" ht="104.25" customHeight="1">
      <c r="A48" s="134" t="s">
        <v>414</v>
      </c>
      <c r="B48" s="24" t="s">
        <v>329</v>
      </c>
      <c r="C48" s="52" t="s">
        <v>357</v>
      </c>
      <c r="D48" s="53">
        <f t="shared" si="3"/>
        <v>668900</v>
      </c>
      <c r="E48" s="53">
        <f t="shared" si="3"/>
        <v>234888.36</v>
      </c>
      <c r="F48" s="54">
        <f t="shared" si="4"/>
        <v>434011.64</v>
      </c>
    </row>
    <row r="49" spans="1:6" ht="81" customHeight="1">
      <c r="A49" s="129" t="s">
        <v>238</v>
      </c>
      <c r="B49" s="24" t="s">
        <v>329</v>
      </c>
      <c r="C49" s="52" t="s">
        <v>358</v>
      </c>
      <c r="D49" s="53">
        <f t="shared" si="3"/>
        <v>668900</v>
      </c>
      <c r="E49" s="53">
        <f t="shared" si="3"/>
        <v>234888.36</v>
      </c>
      <c r="F49" s="54">
        <f t="shared" si="4"/>
        <v>434011.64</v>
      </c>
    </row>
    <row r="50" spans="1:6" ht="95.25" customHeight="1">
      <c r="A50" s="137" t="s">
        <v>239</v>
      </c>
      <c r="B50" s="24" t="s">
        <v>329</v>
      </c>
      <c r="C50" s="67" t="s">
        <v>376</v>
      </c>
      <c r="D50" s="68">
        <v>668900</v>
      </c>
      <c r="E50" s="46">
        <v>234888.36</v>
      </c>
      <c r="F50" s="51">
        <f t="shared" si="4"/>
        <v>434011.64</v>
      </c>
    </row>
    <row r="51" spans="1:6" ht="34.5" customHeight="1">
      <c r="A51" s="77" t="s">
        <v>299</v>
      </c>
      <c r="B51" s="24" t="s">
        <v>329</v>
      </c>
      <c r="C51" s="63" t="s">
        <v>377</v>
      </c>
      <c r="D51" s="62">
        <f aca="true" t="shared" si="5" ref="D51:E53">D52</f>
        <v>0</v>
      </c>
      <c r="E51" s="28">
        <f t="shared" si="5"/>
        <v>0</v>
      </c>
      <c r="F51" s="25">
        <f>D51-E51</f>
        <v>0</v>
      </c>
    </row>
    <row r="52" spans="1:6" ht="21.75" customHeight="1">
      <c r="A52" s="43" t="s">
        <v>298</v>
      </c>
      <c r="B52" s="24" t="s">
        <v>329</v>
      </c>
      <c r="C52" s="65" t="s">
        <v>359</v>
      </c>
      <c r="D52" s="62">
        <f t="shared" si="5"/>
        <v>0</v>
      </c>
      <c r="E52" s="28">
        <f t="shared" si="5"/>
        <v>0</v>
      </c>
      <c r="F52" s="25">
        <f>D52-E52</f>
        <v>0</v>
      </c>
    </row>
    <row r="53" spans="1:6" ht="26.25" customHeight="1">
      <c r="A53" s="138" t="s">
        <v>297</v>
      </c>
      <c r="B53" s="24" t="s">
        <v>329</v>
      </c>
      <c r="C53" s="65" t="s">
        <v>360</v>
      </c>
      <c r="D53" s="62">
        <f t="shared" si="5"/>
        <v>0</v>
      </c>
      <c r="E53" s="28">
        <f t="shared" si="5"/>
        <v>0</v>
      </c>
      <c r="F53" s="25">
        <f>D53-E53</f>
        <v>0</v>
      </c>
    </row>
    <row r="54" spans="1:6" ht="26.25" customHeight="1">
      <c r="A54" s="43" t="s">
        <v>296</v>
      </c>
      <c r="B54" s="24" t="s">
        <v>329</v>
      </c>
      <c r="C54" s="65" t="s">
        <v>361</v>
      </c>
      <c r="D54" s="62">
        <v>0</v>
      </c>
      <c r="E54" s="28">
        <v>0</v>
      </c>
      <c r="F54" s="25">
        <f>D54-E54</f>
        <v>0</v>
      </c>
    </row>
    <row r="55" spans="1:6" ht="36" customHeight="1">
      <c r="A55" s="139" t="s">
        <v>277</v>
      </c>
      <c r="B55" s="24" t="s">
        <v>329</v>
      </c>
      <c r="C55" s="64" t="s">
        <v>411</v>
      </c>
      <c r="D55" s="45">
        <f aca="true" t="shared" si="6" ref="D55:E57">D56</f>
        <v>8700</v>
      </c>
      <c r="E55" s="28">
        <f t="shared" si="6"/>
        <v>39813.65</v>
      </c>
      <c r="F55" s="25">
        <f t="shared" si="4"/>
        <v>-31113.65</v>
      </c>
    </row>
    <row r="56" spans="1:6" ht="79.5" customHeight="1">
      <c r="A56" s="140" t="s">
        <v>415</v>
      </c>
      <c r="B56" s="76" t="s">
        <v>329</v>
      </c>
      <c r="C56" s="61" t="s">
        <v>410</v>
      </c>
      <c r="D56" s="45">
        <f t="shared" si="6"/>
        <v>8700</v>
      </c>
      <c r="E56" s="49">
        <f t="shared" si="6"/>
        <v>39813.65</v>
      </c>
      <c r="F56" s="50">
        <f t="shared" si="4"/>
        <v>-31113.65</v>
      </c>
    </row>
    <row r="57" spans="1:6" ht="43.5" customHeight="1">
      <c r="A57" s="141" t="s">
        <v>278</v>
      </c>
      <c r="B57" s="74" t="s">
        <v>329</v>
      </c>
      <c r="C57" s="43" t="s">
        <v>409</v>
      </c>
      <c r="D57" s="62">
        <f t="shared" si="6"/>
        <v>8700</v>
      </c>
      <c r="E57" s="53">
        <f t="shared" si="6"/>
        <v>39813.65</v>
      </c>
      <c r="F57" s="54">
        <f t="shared" si="4"/>
        <v>-31113.65</v>
      </c>
    </row>
    <row r="58" spans="1:6" ht="57.75" customHeight="1">
      <c r="A58" s="130" t="s">
        <v>279</v>
      </c>
      <c r="B58" s="169" t="s">
        <v>329</v>
      </c>
      <c r="C58" s="77" t="s">
        <v>408</v>
      </c>
      <c r="D58" s="78">
        <v>8700</v>
      </c>
      <c r="E58" s="68">
        <v>39813.65</v>
      </c>
      <c r="F58" s="170">
        <f t="shared" si="4"/>
        <v>-31113.65</v>
      </c>
    </row>
    <row r="59" spans="1:6" ht="60.75" customHeight="1">
      <c r="A59" s="43" t="s">
        <v>543</v>
      </c>
      <c r="B59" s="174" t="s">
        <v>329</v>
      </c>
      <c r="C59" s="84" t="s">
        <v>541</v>
      </c>
      <c r="D59" s="177">
        <f>D60</f>
        <v>0</v>
      </c>
      <c r="E59" s="175">
        <f>E60</f>
        <v>6300</v>
      </c>
      <c r="F59" s="176">
        <f>F60</f>
        <v>-6300</v>
      </c>
    </row>
    <row r="60" spans="1:6" ht="64.5" customHeight="1">
      <c r="A60" s="43" t="s">
        <v>544</v>
      </c>
      <c r="B60" s="174" t="s">
        <v>329</v>
      </c>
      <c r="C60" s="84" t="s">
        <v>542</v>
      </c>
      <c r="D60" s="175">
        <v>0</v>
      </c>
      <c r="E60" s="175">
        <v>6300</v>
      </c>
      <c r="F60" s="176">
        <f>D60-E60</f>
        <v>-6300</v>
      </c>
    </row>
    <row r="61" spans="1:6" ht="18.75" customHeight="1">
      <c r="A61" s="130" t="s">
        <v>380</v>
      </c>
      <c r="B61" s="171" t="s">
        <v>329</v>
      </c>
      <c r="C61" s="172" t="s">
        <v>407</v>
      </c>
      <c r="D61" s="173">
        <v>0</v>
      </c>
      <c r="E61" s="173">
        <v>0</v>
      </c>
      <c r="F61" s="79">
        <f>D61-E61</f>
        <v>0</v>
      </c>
    </row>
    <row r="62" spans="1:6" ht="18" customHeight="1">
      <c r="A62" s="142" t="s">
        <v>381</v>
      </c>
      <c r="B62" s="56" t="s">
        <v>329</v>
      </c>
      <c r="C62" s="84" t="s">
        <v>406</v>
      </c>
      <c r="D62" s="83">
        <v>0</v>
      </c>
      <c r="E62" s="83">
        <v>0</v>
      </c>
      <c r="F62" s="79">
        <f>D62-E62</f>
        <v>0</v>
      </c>
    </row>
    <row r="63" spans="1:6" ht="25.5" customHeight="1">
      <c r="A63" s="143" t="s">
        <v>382</v>
      </c>
      <c r="B63" s="56" t="s">
        <v>329</v>
      </c>
      <c r="C63" s="70" t="s">
        <v>405</v>
      </c>
      <c r="D63" s="83">
        <v>0</v>
      </c>
      <c r="E63" s="80">
        <v>0</v>
      </c>
      <c r="F63" s="79">
        <f>D63-E63</f>
        <v>0</v>
      </c>
    </row>
    <row r="64" spans="1:6" ht="24.75" customHeight="1">
      <c r="A64" s="137" t="s">
        <v>240</v>
      </c>
      <c r="B64" s="73" t="s">
        <v>329</v>
      </c>
      <c r="C64" s="81" t="s">
        <v>362</v>
      </c>
      <c r="D64" s="82">
        <f>D65</f>
        <v>10956300</v>
      </c>
      <c r="E64" s="28">
        <f>E65</f>
        <v>5332500</v>
      </c>
      <c r="F64" s="25">
        <f>D64-E64</f>
        <v>5623800</v>
      </c>
    </row>
    <row r="65" spans="1:6" ht="47.25" customHeight="1">
      <c r="A65" s="144" t="s">
        <v>241</v>
      </c>
      <c r="B65" s="24" t="s">
        <v>329</v>
      </c>
      <c r="C65" s="42" t="s">
        <v>363</v>
      </c>
      <c r="D65" s="46">
        <f>D66+D69+D74</f>
        <v>10956300</v>
      </c>
      <c r="E65" s="28">
        <f>E66+E69+E74</f>
        <v>5332500</v>
      </c>
      <c r="F65" s="25">
        <f aca="true" t="shared" si="7" ref="F65:F76">D65-E65</f>
        <v>5623800</v>
      </c>
    </row>
    <row r="66" spans="1:6" ht="32.25" customHeight="1">
      <c r="A66" s="145" t="s">
        <v>242</v>
      </c>
      <c r="B66" s="24" t="s">
        <v>329</v>
      </c>
      <c r="C66" s="26" t="s">
        <v>364</v>
      </c>
      <c r="D66" s="28">
        <f>D67</f>
        <v>10366000</v>
      </c>
      <c r="E66" s="28">
        <f>E67</f>
        <v>5183000</v>
      </c>
      <c r="F66" s="25">
        <f t="shared" si="7"/>
        <v>5183000</v>
      </c>
    </row>
    <row r="67" spans="1:6" ht="24" customHeight="1">
      <c r="A67" s="145" t="s">
        <v>243</v>
      </c>
      <c r="B67" s="24" t="s">
        <v>329</v>
      </c>
      <c r="C67" s="26" t="s">
        <v>365</v>
      </c>
      <c r="D67" s="28">
        <f>D68</f>
        <v>10366000</v>
      </c>
      <c r="E67" s="28">
        <f>E68</f>
        <v>5183000</v>
      </c>
      <c r="F67" s="25">
        <f t="shared" si="7"/>
        <v>5183000</v>
      </c>
    </row>
    <row r="68" spans="1:6" ht="36.75" customHeight="1">
      <c r="A68" s="128" t="s">
        <v>244</v>
      </c>
      <c r="B68" s="24" t="s">
        <v>329</v>
      </c>
      <c r="C68" s="41" t="s">
        <v>366</v>
      </c>
      <c r="D68" s="49">
        <v>10366000</v>
      </c>
      <c r="E68" s="49">
        <v>5183000</v>
      </c>
      <c r="F68" s="25">
        <f t="shared" si="7"/>
        <v>5183000</v>
      </c>
    </row>
    <row r="69" spans="1:6" ht="33" customHeight="1">
      <c r="A69" s="129" t="s">
        <v>245</v>
      </c>
      <c r="B69" s="24" t="s">
        <v>329</v>
      </c>
      <c r="C69" s="52" t="s">
        <v>367</v>
      </c>
      <c r="D69" s="53">
        <f>D72+D70</f>
        <v>149500</v>
      </c>
      <c r="E69" s="53">
        <f>E72+E70</f>
        <v>149500</v>
      </c>
      <c r="F69" s="25">
        <f t="shared" si="7"/>
        <v>0</v>
      </c>
    </row>
    <row r="70" spans="1:6" ht="42.75" customHeight="1">
      <c r="A70" s="134" t="s">
        <v>246</v>
      </c>
      <c r="B70" s="24" t="s">
        <v>329</v>
      </c>
      <c r="C70" s="52" t="s">
        <v>368</v>
      </c>
      <c r="D70" s="53">
        <f>D71</f>
        <v>149300</v>
      </c>
      <c r="E70" s="53">
        <f>E71</f>
        <v>149300</v>
      </c>
      <c r="F70" s="25">
        <f t="shared" si="7"/>
        <v>0</v>
      </c>
    </row>
    <row r="71" spans="1:6" ht="45" customHeight="1">
      <c r="A71" s="134" t="s">
        <v>416</v>
      </c>
      <c r="B71" s="24" t="s">
        <v>329</v>
      </c>
      <c r="C71" s="42" t="s">
        <v>369</v>
      </c>
      <c r="D71" s="46">
        <v>149300</v>
      </c>
      <c r="E71" s="46">
        <v>149300</v>
      </c>
      <c r="F71" s="25">
        <f t="shared" si="7"/>
        <v>0</v>
      </c>
    </row>
    <row r="72" spans="1:6" ht="46.5" customHeight="1">
      <c r="A72" s="126" t="s">
        <v>274</v>
      </c>
      <c r="B72" s="24" t="s">
        <v>329</v>
      </c>
      <c r="C72" s="26" t="s">
        <v>370</v>
      </c>
      <c r="D72" s="28">
        <f>D73</f>
        <v>200</v>
      </c>
      <c r="E72" s="28">
        <f>E73</f>
        <v>200</v>
      </c>
      <c r="F72" s="25">
        <f t="shared" si="7"/>
        <v>0</v>
      </c>
    </row>
    <row r="73" spans="1:6" ht="45" customHeight="1">
      <c r="A73" s="126" t="s">
        <v>273</v>
      </c>
      <c r="B73" s="24" t="s">
        <v>329</v>
      </c>
      <c r="C73" s="26" t="s">
        <v>371</v>
      </c>
      <c r="D73" s="28">
        <f>'[1]124_1'!D105</f>
        <v>200</v>
      </c>
      <c r="E73" s="28">
        <v>200</v>
      </c>
      <c r="F73" s="25">
        <f t="shared" si="7"/>
        <v>0</v>
      </c>
    </row>
    <row r="74" spans="1:6" ht="16.5" customHeight="1">
      <c r="A74" s="146" t="s">
        <v>201</v>
      </c>
      <c r="B74" s="24" t="s">
        <v>329</v>
      </c>
      <c r="C74" s="29" t="s">
        <v>372</v>
      </c>
      <c r="D74" s="28">
        <f>D75</f>
        <v>440800</v>
      </c>
      <c r="E74" s="28">
        <f>E75</f>
        <v>0</v>
      </c>
      <c r="F74" s="25">
        <f t="shared" si="7"/>
        <v>440800</v>
      </c>
    </row>
    <row r="75" spans="1:6" ht="27" customHeight="1">
      <c r="A75" s="146" t="s">
        <v>247</v>
      </c>
      <c r="B75" s="24" t="s">
        <v>329</v>
      </c>
      <c r="C75" s="29" t="s">
        <v>373</v>
      </c>
      <c r="D75" s="28">
        <f>D76</f>
        <v>440800</v>
      </c>
      <c r="E75" s="28">
        <f>E76</f>
        <v>0</v>
      </c>
      <c r="F75" s="25">
        <f t="shared" si="7"/>
        <v>440800</v>
      </c>
    </row>
    <row r="76" spans="1:6" ht="27" customHeight="1">
      <c r="A76" s="126" t="s">
        <v>248</v>
      </c>
      <c r="B76" s="24" t="s">
        <v>329</v>
      </c>
      <c r="C76" s="26" t="s">
        <v>374</v>
      </c>
      <c r="D76" s="28">
        <v>440800</v>
      </c>
      <c r="E76" s="28">
        <v>0</v>
      </c>
      <c r="F76" s="25">
        <f t="shared" si="7"/>
        <v>440800</v>
      </c>
    </row>
    <row r="77" spans="1:6" ht="11.25" customHeight="1">
      <c r="A77" s="30"/>
      <c r="B77" s="31"/>
      <c r="C77" s="31"/>
      <c r="F77" s="31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2013-01-02T18:09:57Z</cp:lastPrinted>
  <dcterms:created xsi:type="dcterms:W3CDTF">1999-06-18T11:49:53Z</dcterms:created>
  <dcterms:modified xsi:type="dcterms:W3CDTF">2013-07-21T15:34:16Z</dcterms:modified>
  <cp:category/>
  <cp:version/>
  <cp:contentType/>
  <cp:contentStatus/>
</cp:coreProperties>
</file>