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'расходы'!$A$1:$F$271</definedName>
  </definedNames>
  <calcPr fullCalcOnLoad="1"/>
</workbook>
</file>

<file path=xl/sharedStrings.xml><?xml version="1.0" encoding="utf-8"?>
<sst xmlns="http://schemas.openxmlformats.org/spreadsheetml/2006/main" count="1180" uniqueCount="565">
  <si>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</si>
  <si>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</si>
  <si>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</si>
  <si>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</si>
  <si>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</si>
  <si>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</si>
  <si>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</si>
  <si>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</si>
  <si>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</si>
  <si>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</si>
  <si>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</si>
  <si>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</si>
  <si>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</si>
  <si>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</si>
  <si>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</si>
  <si>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</si>
  <si>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</si>
  <si>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</si>
  <si>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</si>
  <si>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</si>
  <si>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</si>
  <si>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</si>
  <si>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</si>
  <si>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</si>
  <si>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</si>
  <si>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</si>
  <si>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</si>
  <si>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</si>
  <si>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</si>
  <si>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</si>
  <si>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</si>
  <si>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</si>
  <si>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</si>
  <si>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</si>
  <si>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</si>
  <si>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</si>
  <si>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</si>
  <si>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</si>
  <si>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</si>
  <si>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</si>
  <si>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</si>
  <si>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</si>
  <si>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</si>
  <si>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</si>
  <si>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</si>
  <si>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</si>
  <si>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</si>
  <si>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</si>
  <si>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</si>
  <si>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</si>
  <si>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</si>
  <si>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</si>
  <si>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</si>
  <si>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</si>
  <si>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</si>
  <si>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</si>
  <si>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</si>
  <si>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</si>
  <si>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</si>
  <si>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</si>
  <si>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</si>
  <si>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</si>
  <si>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</si>
  <si>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</si>
  <si>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</si>
  <si>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</si>
  <si>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</si>
  <si>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</si>
  <si>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</si>
  <si>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</si>
  <si>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</si>
  <si>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</si>
  <si>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</si>
  <si>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</si>
  <si>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</si>
  <si>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</si>
  <si>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</si>
  <si>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</si>
  <si>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</si>
  <si>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</si>
  <si>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</si>
  <si>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</si>
  <si>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</si>
  <si>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</si>
  <si>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</si>
  <si>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</si>
  <si>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</si>
  <si>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</si>
  <si>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</si>
  <si>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</si>
  <si>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</si>
  <si>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</si>
  <si>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</si>
  <si>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</si>
  <si>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</si>
  <si>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</si>
  <si>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</si>
  <si>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</si>
  <si>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</si>
  <si>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</si>
  <si>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</si>
  <si>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</si>
  <si>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</si>
  <si>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</si>
  <si>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</si>
  <si>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</si>
  <si>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</si>
  <si>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</si>
  <si>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</si>
  <si>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</si>
  <si>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</si>
  <si>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</si>
  <si>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</si>
  <si>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</si>
  <si>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</si>
  <si>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</si>
  <si>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</si>
  <si>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</si>
  <si>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</si>
  <si>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</si>
  <si>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</si>
  <si>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</si>
  <si>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</si>
  <si>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</si>
  <si>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</si>
  <si>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</si>
  <si>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</si>
  <si>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</si>
  <si>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</si>
  <si>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</si>
  <si>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</si>
  <si>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</si>
  <si>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</si>
  <si>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</si>
  <si>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</si>
  <si>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</si>
  <si>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</si>
  <si>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</si>
  <si>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</si>
  <si>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</si>
  <si>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</si>
  <si>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</si>
  <si>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</si>
  <si>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</si>
  <si>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</si>
  <si>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</si>
  <si>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</si>
  <si>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</si>
  <si>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</si>
  <si>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</si>
  <si>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</si>
  <si>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</si>
  <si>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</si>
  <si>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</si>
  <si>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</si>
  <si>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</si>
  <si>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</si>
  <si>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</si>
  <si>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</si>
  <si>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</si>
  <si>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</si>
  <si>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</si>
  <si>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</si>
  <si>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</si>
  <si>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</si>
  <si>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</si>
  <si>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</si>
  <si>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</si>
  <si>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</si>
  <si>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</si>
  <si>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</si>
  <si>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</si>
  <si>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</si>
  <si>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</si>
  <si>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</si>
  <si>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</si>
  <si>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</si>
  <si>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</si>
  <si>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</si>
  <si>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</si>
  <si>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</si>
  <si>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</si>
  <si>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</si>
  <si>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</si>
  <si>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</si>
  <si>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</si>
  <si>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</si>
  <si>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</si>
  <si>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</si>
  <si>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</si>
  <si>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</si>
  <si>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</si>
  <si>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</si>
  <si>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</si>
  <si>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</si>
  <si>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</si>
  <si>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</si>
  <si>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</si>
  <si>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</si>
  <si>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</si>
  <si>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</si>
  <si>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</si>
  <si>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</si>
  <si>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</si>
  <si>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</si>
  <si>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</si>
  <si>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</si>
  <si>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</si>
  <si>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</si>
  <si>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</si>
  <si>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</si>
  <si>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</si>
  <si>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</si>
  <si>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</si>
  <si>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</si>
  <si>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</si>
  <si>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</si>
  <si>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</si>
  <si>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</si>
  <si>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</si>
  <si>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</si>
  <si>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</si>
  <si>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</si>
  <si>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</si>
  <si>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</si>
  <si>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</si>
  <si>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</si>
  <si>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</si>
  <si>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</si>
  <si>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</si>
  <si>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</si>
  <si>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</si>
  <si>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</si>
  <si>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</si>
  <si>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</si>
  <si>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</si>
  <si>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</si>
  <si>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</si>
  <si>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</si>
  <si>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</si>
  <si>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</si>
  <si>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</si>
  <si>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</si>
  <si>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</si>
  <si>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</si>
  <si>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</si>
  <si>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</si>
  <si>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</si>
  <si>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</si>
  <si>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</si>
  <si>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</si>
  <si>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</si>
  <si>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</si>
  <si>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</si>
  <si>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</si>
  <si>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</si>
  <si>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</si>
  <si>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</si>
  <si>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</si>
  <si>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</si>
  <si>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</si>
  <si>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</si>
  <si>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</si>
  <si>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</si>
  <si>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</si>
  <si>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</si>
  <si>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</si>
  <si>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</si>
  <si>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</si>
  <si>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</si>
  <si>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</si>
  <si>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</si>
  <si>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</si>
  <si>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</si>
  <si>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</si>
  <si>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</si>
  <si>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</si>
  <si>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</si>
  <si>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</si>
  <si>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</si>
  <si>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</si>
  <si>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</si>
  <si>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</si>
  <si>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</si>
  <si>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</si>
  <si>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</si>
  <si>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</si>
  <si>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</si>
  <si>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</si>
  <si>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</si>
  <si>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</si>
  <si>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</si>
  <si>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</si>
  <si>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</si>
  <si>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</si>
  <si>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</si>
  <si>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</si>
  <si>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</si>
  <si>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</si>
  <si>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</si>
  <si>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</si>
  <si>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</si>
  <si>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</si>
  <si>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</si>
  <si>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</si>
  <si>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</si>
  <si>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</si>
  <si>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</si>
  <si>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</si>
  <si>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</si>
  <si>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</si>
  <si>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</si>
  <si>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</si>
  <si>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</si>
  <si>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</si>
  <si>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</si>
  <si>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</si>
  <si>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</si>
  <si>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</si>
  <si>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</si>
  <si>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</si>
  <si>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</si>
  <si>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</si>
  <si>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</si>
  <si>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</si>
  <si>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</si>
  <si>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</si>
  <si>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</si>
  <si>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</si>
  <si>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</si>
  <si>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</si>
  <si>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</si>
  <si>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</si>
  <si>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</si>
  <si>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</si>
  <si>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</si>
  <si>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</si>
  <si>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</si>
  <si>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</si>
  <si>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</si>
  <si>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</si>
  <si>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</si>
  <si>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</si>
  <si>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</si>
  <si>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</si>
  <si>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</si>
  <si>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</si>
  <si>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</si>
  <si>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</si>
  <si>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</si>
  <si>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</si>
  <si>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</si>
  <si>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</si>
  <si>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</si>
  <si>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</si>
  <si>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</si>
  <si>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</si>
  <si>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</si>
  <si>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</si>
  <si>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</si>
  <si>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</si>
  <si>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</si>
  <si>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</si>
  <si>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</si>
  <si>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</si>
  <si>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</si>
  <si>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</si>
  <si>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</si>
  <si>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</si>
  <si>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</si>
  <si>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</si>
  <si>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</si>
  <si>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</si>
  <si>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</si>
  <si>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</si>
  <si>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</si>
  <si>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</si>
  <si>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</si>
  <si>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</si>
  <si>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</si>
  <si>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</si>
  <si>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</si>
  <si>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</si>
  <si>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</si>
  <si>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</si>
  <si>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</si>
  <si>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</si>
  <si>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</si>
  <si>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</si>
  <si>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</si>
  <si>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</si>
  <si>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</si>
  <si>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</si>
  <si>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</si>
  <si>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</si>
  <si>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</si>
  <si>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</si>
  <si>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</si>
  <si>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</si>
  <si>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</si>
  <si>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</si>
  <si>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</si>
  <si>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</si>
  <si>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</si>
  <si>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</si>
  <si>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</si>
  <si>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</si>
  <si>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</si>
  <si>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</si>
  <si>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</si>
  <si>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</si>
  <si>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</si>
  <si>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</si>
  <si>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</si>
  <si>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</si>
  <si>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</si>
  <si>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</si>
  <si>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</si>
  <si>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</si>
  <si>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</si>
  <si>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</si>
  <si>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</si>
  <si>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</si>
  <si>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</si>
  <si>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</si>
  <si>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</si>
  <si>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</si>
  <si>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</si>
  <si>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</si>
  <si>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</si>
  <si>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</si>
  <si>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</si>
  <si>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</si>
  <si>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</si>
  <si>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</si>
  <si>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</si>
  <si>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</si>
  <si>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</si>
  <si>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</si>
  <si>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</si>
  <si>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</si>
  <si>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</si>
  <si>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</si>
  <si>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</si>
  <si>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</si>
  <si>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</si>
  <si>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</si>
  <si>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</si>
  <si>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</si>
  <si>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</si>
  <si>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</si>
  <si>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</si>
  <si>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</si>
  <si>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</si>
  <si>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</si>
  <si>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</si>
  <si>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</si>
  <si>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</si>
  <si>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</si>
  <si>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</si>
  <si>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</si>
  <si>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</si>
  <si>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</si>
  <si>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</si>
  <si>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</si>
  <si>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</si>
  <si>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</si>
  <si>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</si>
  <si>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</si>
  <si>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</si>
  <si>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</si>
  <si>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</si>
  <si>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</si>
  <si>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</si>
  <si>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</si>
  <si>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</si>
  <si>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</si>
  <si>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</si>
  <si>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</si>
  <si>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</si>
  <si>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</si>
  <si>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</si>
  <si>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</si>
  <si>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</si>
  <si>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</si>
  <si>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</si>
  <si>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</si>
  <si>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</si>
  <si>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</si>
  <si>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</si>
  <si>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</si>
  <si>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</si>
  <si>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</si>
  <si>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</si>
  <si>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</si>
  <si>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</si>
  <si>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</si>
  <si>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</si>
  <si>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</si>
  <si>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</si>
  <si>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</si>
  <si>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</si>
  <si>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</si>
  <si>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</si>
  <si>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</si>
  <si>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</si>
  <si>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</si>
  <si>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</si>
  <si>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</si>
  <si>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</si>
  <si>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</si>
  <si>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</si>
  <si>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</si>
  <si>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</si>
  <si>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</si>
  <si>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</si>
  <si>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</si>
  <si>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</si>
  <si>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</si>
  <si>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</si>
  <si>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</si>
  <si>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</si>
  <si>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</si>
  <si>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</si>
  <si>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>951 0502 7951204 244 200</t>
  </si>
  <si>
    <t>951 0502 7951204 244 226</t>
  </si>
  <si>
    <t>951 0502 7951204 244 220</t>
  </si>
  <si>
    <t>951 0801 7951101 612 000</t>
  </si>
  <si>
    <t>951 0801 7951101 612 200</t>
  </si>
  <si>
    <t>951 0801 7951101 612 240</t>
  </si>
  <si>
    <t>951 0801 7951101 612 241</t>
  </si>
  <si>
    <t>Субсидии бюджетным организациям на иные цели</t>
  </si>
  <si>
    <t>Подпрограмма "Уличное освещение"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</si>
  <si>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</si>
  <si>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</si>
  <si>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Субсидии бюджетным учреждениям на иные цели</t>
  </si>
  <si>
    <t>951 0801 7951102 612 000</t>
  </si>
  <si>
    <t>951 0801 7951102 612 200</t>
  </si>
  <si>
    <t>951 0801 7951102 612 240</t>
  </si>
  <si>
    <t>951 0801 7951102 612 241</t>
  </si>
  <si>
    <t>Культура, кинемотография</t>
  </si>
  <si>
    <t>951 01040020400 122 222</t>
  </si>
  <si>
    <t>951 01040020400 122 220</t>
  </si>
  <si>
    <t>951 0801 4400000 000 000</t>
  </si>
  <si>
    <t>951 0801 4401602 000 000</t>
  </si>
  <si>
    <t>951 0801 4401602 300 000</t>
  </si>
  <si>
    <t>951 0801 4401602 350 000</t>
  </si>
  <si>
    <t>951 0801 4401602 350 290</t>
  </si>
  <si>
    <t>Премии и гранты</t>
  </si>
  <si>
    <t>Учреждения культуры и мероприятия в сфере культуры и кинематографии</t>
  </si>
  <si>
    <t>Предоставление субсидий муниципальным, бюджетным, автономным учреждениям и иным некоммерческим организациям</t>
  </si>
  <si>
    <t xml:space="preserve">          на 1  декабря   2013г.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</si>
  <si>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</si>
  <si>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000  2  02  04053  10  0000  151</t>
  </si>
  <si>
    <t>951 0801 5220900 611 241</t>
  </si>
  <si>
    <t>951 0801 5220900 611 240</t>
  </si>
  <si>
    <t>951 0801 5220900 611 000</t>
  </si>
  <si>
    <t>951 0801 5220900 000 000</t>
  </si>
  <si>
    <t>951 0801 5220000 000 000</t>
  </si>
  <si>
    <t>Областная долгосрочная целевая программа «Культура Дона (2010-2014годы)»</t>
  </si>
  <si>
    <t xml:space="preserve"> " 11 " декабря  2013г.</t>
  </si>
  <si>
    <t>И.о. главы Комиссаровского сельского поселения   _______________________     Федишова Е.В.</t>
  </si>
  <si>
    <t>Штрафы, санкции, возмещение ущерба</t>
  </si>
  <si>
    <t xml:space="preserve"> 000  1  16  00000  00  0000 140 </t>
  </si>
  <si>
    <t xml:space="preserve"> 000  1  16  50000  00  0000 140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</si>
</sst>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6" xfId="19" applyNumberFormat="1" applyFont="1" applyBorder="1" applyAlignment="1">
      <alignment horizontal="center" vertical="top" wrapText="1"/>
      <protection/>
    </xf>
    <xf numFmtId="0" fontId="4" fillId="0" borderId="6" xfId="19" applyNumberFormat="1" applyFont="1" applyBorder="1" applyAlignment="1">
      <alignment wrapText="1"/>
      <protection/>
    </xf>
    <xf numFmtId="1" fontId="4" fillId="0" borderId="6" xfId="19" applyNumberFormat="1" applyBorder="1" applyAlignment="1">
      <alignment horizontal="center"/>
      <protection/>
    </xf>
    <xf numFmtId="49" fontId="4" fillId="0" borderId="6" xfId="19" applyNumberFormat="1" applyFont="1" applyBorder="1" applyAlignment="1">
      <alignment horizontal="center"/>
      <protection/>
    </xf>
    <xf numFmtId="4" fontId="4" fillId="0" borderId="6" xfId="19" applyNumberFormat="1" applyBorder="1" applyAlignment="1">
      <alignment horizontal="right"/>
      <protection/>
    </xf>
    <xf numFmtId="49" fontId="4" fillId="0" borderId="6" xfId="19" applyNumberFormat="1" applyFont="1" applyBorder="1">
      <alignment/>
      <protection/>
    </xf>
    <xf numFmtId="0" fontId="4" fillId="0" borderId="6" xfId="19" applyFont="1" applyBorder="1" applyAlignment="1">
      <alignment wrapText="1"/>
      <protection/>
    </xf>
    <xf numFmtId="0" fontId="8" fillId="0" borderId="7" xfId="0" applyFont="1" applyBorder="1" applyAlignment="1">
      <alignment wrapText="1"/>
    </xf>
    <xf numFmtId="4" fontId="4" fillId="0" borderId="6" xfId="19" applyNumberFormat="1" applyFont="1" applyBorder="1" applyAlignment="1">
      <alignment horizontal="right"/>
      <protection/>
    </xf>
    <xf numFmtId="4" fontId="4" fillId="0" borderId="6" xfId="19" applyNumberFormat="1" applyFont="1" applyBorder="1" applyAlignment="1">
      <alignment horizontal="center"/>
      <protection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4" fillId="0" borderId="7" xfId="0" applyNumberFormat="1" applyFont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8" fillId="0" borderId="7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4" fontId="4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justify" vertical="center" wrapText="1"/>
    </xf>
    <xf numFmtId="0" fontId="4" fillId="0" borderId="7" xfId="18" applyNumberFormat="1" applyFont="1" applyBorder="1" applyAlignment="1">
      <alignment horizontal="justify" vertical="center" wrapText="1"/>
      <protection/>
    </xf>
    <xf numFmtId="0" fontId="8" fillId="0" borderId="7" xfId="0" applyFont="1" applyBorder="1" applyAlignment="1">
      <alignment horizontal="justify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/>
    </xf>
    <xf numFmtId="0" fontId="8" fillId="0" borderId="7" xfId="18" applyNumberFormat="1" applyFont="1" applyBorder="1" applyAlignment="1">
      <alignment horizontal="justify" vertical="center" wrapText="1"/>
      <protection/>
    </xf>
    <xf numFmtId="49" fontId="4" fillId="0" borderId="7" xfId="18" applyNumberFormat="1" applyFont="1" applyBorder="1">
      <alignment/>
      <protection/>
    </xf>
    <xf numFmtId="0" fontId="12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17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center" vertical="top" wrapText="1"/>
      <protection/>
    </xf>
    <xf numFmtId="49" fontId="4" fillId="0" borderId="17" xfId="19" applyNumberFormat="1" applyFont="1" applyBorder="1" applyAlignment="1">
      <alignment horizontal="center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showGridLines="0" tabSelected="1" view="pageBreakPreview" zoomScaleSheetLayoutView="100" workbookViewId="0" topLeftCell="A1">
      <selection activeCell="E8" sqref="E8:E9"/>
    </sheetView>
  </sheetViews>
  <sheetFormatPr defaultColWidth="9.00390625" defaultRowHeight="15" customHeight="1"/>
  <cols>
    <col min="1" max="1" width="34.375" style="0" customWidth="1"/>
    <col min="2" max="2" width="3.875" style="0" customWidth="1"/>
    <col min="3" max="3" width="19.625" style="0" customWidth="1"/>
    <col min="4" max="4" width="11.125" style="0" customWidth="1"/>
    <col min="5" max="5" width="10.75390625" style="0" customWidth="1"/>
    <col min="6" max="6" width="12.25390625" style="0" customWidth="1"/>
    <col min="8" max="8" width="11.75390625" style="0" bestFit="1" customWidth="1"/>
  </cols>
  <sheetData>
    <row r="1" spans="2:6" ht="15" customHeight="1">
      <c r="B1" s="6" t="s">
        <v>154</v>
      </c>
      <c r="C1" s="2"/>
      <c r="E1" s="1" t="s">
        <v>152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92" t="s">
        <v>141</v>
      </c>
      <c r="B3" s="43" t="s">
        <v>145</v>
      </c>
      <c r="C3" s="43" t="s">
        <v>143</v>
      </c>
      <c r="D3" s="44" t="s">
        <v>159</v>
      </c>
      <c r="E3" s="92" t="s">
        <v>153</v>
      </c>
      <c r="F3" s="42" t="s">
        <v>138</v>
      </c>
    </row>
    <row r="4" spans="1:6" ht="12" customHeight="1">
      <c r="A4" s="93"/>
      <c r="B4" s="43" t="s">
        <v>146</v>
      </c>
      <c r="C4" s="45" t="s">
        <v>161</v>
      </c>
      <c r="D4" s="44" t="s">
        <v>158</v>
      </c>
      <c r="E4" s="93"/>
      <c r="F4" s="44" t="s">
        <v>139</v>
      </c>
    </row>
    <row r="5" spans="1:6" ht="12" customHeight="1">
      <c r="A5" s="94"/>
      <c r="B5" s="43" t="s">
        <v>147</v>
      </c>
      <c r="C5" s="43" t="s">
        <v>160</v>
      </c>
      <c r="D5" s="44" t="s">
        <v>139</v>
      </c>
      <c r="E5" s="94"/>
      <c r="F5" s="46"/>
    </row>
    <row r="6" spans="1:6" ht="15" customHeight="1">
      <c r="A6" s="77">
        <v>1</v>
      </c>
      <c r="B6" s="75">
        <v>2</v>
      </c>
      <c r="C6" s="55">
        <v>3</v>
      </c>
      <c r="D6" s="56" t="s">
        <v>137</v>
      </c>
      <c r="E6" s="56" t="s">
        <v>155</v>
      </c>
      <c r="F6" s="56" t="s">
        <v>156</v>
      </c>
    </row>
    <row r="7" spans="1:6" ht="15" customHeight="1">
      <c r="A7" s="57" t="s">
        <v>144</v>
      </c>
      <c r="B7" s="34" t="s">
        <v>148</v>
      </c>
      <c r="C7" s="34" t="s">
        <v>149</v>
      </c>
      <c r="D7" s="48">
        <f>D8+D92+D108+D128+D167+D211+D247+D257</f>
        <v>15771200</v>
      </c>
      <c r="E7" s="48">
        <f>E8+E92+E108+E128+E167+E211+E247+E257</f>
        <v>12188623.87</v>
      </c>
      <c r="F7" s="48">
        <f>D7-E7</f>
        <v>3582576.130000001</v>
      </c>
    </row>
    <row r="8" spans="1:6" ht="11.25" customHeight="1">
      <c r="A8" s="57" t="s">
        <v>142</v>
      </c>
      <c r="B8" s="34"/>
      <c r="C8" s="96" t="s">
        <v>437</v>
      </c>
      <c r="D8" s="95">
        <f>D10+D25+D85</f>
        <v>4844400</v>
      </c>
      <c r="E8" s="91">
        <f>E10+E25</f>
        <v>4274795.8</v>
      </c>
      <c r="F8" s="91">
        <f aca="true" t="shared" si="0" ref="F8:F19">D8-E8</f>
        <v>569604.2000000002</v>
      </c>
    </row>
    <row r="9" spans="1:6" s="40" customFormat="1" ht="18" customHeight="1">
      <c r="A9" s="76" t="s">
        <v>164</v>
      </c>
      <c r="B9" s="64" t="s">
        <v>148</v>
      </c>
      <c r="C9" s="96"/>
      <c r="D9" s="95"/>
      <c r="E9" s="91"/>
      <c r="F9" s="91"/>
    </row>
    <row r="10" spans="1:6" ht="36" customHeight="1">
      <c r="A10" s="57" t="s">
        <v>271</v>
      </c>
      <c r="B10" s="34" t="s">
        <v>148</v>
      </c>
      <c r="C10" s="47" t="s">
        <v>438</v>
      </c>
      <c r="D10" s="62">
        <f aca="true" t="shared" si="1" ref="D10:E13">D11</f>
        <v>786200</v>
      </c>
      <c r="E10" s="48">
        <f t="shared" si="1"/>
        <v>681607.51</v>
      </c>
      <c r="F10" s="48">
        <f t="shared" si="0"/>
        <v>104592.48999999999</v>
      </c>
    </row>
    <row r="11" spans="1:6" ht="58.5" customHeight="1">
      <c r="A11" s="57" t="s">
        <v>260</v>
      </c>
      <c r="B11" s="34" t="s">
        <v>148</v>
      </c>
      <c r="C11" s="47" t="s">
        <v>439</v>
      </c>
      <c r="D11" s="62">
        <f t="shared" si="1"/>
        <v>786200</v>
      </c>
      <c r="E11" s="48">
        <f t="shared" si="1"/>
        <v>681607.51</v>
      </c>
      <c r="F11" s="48">
        <f t="shared" si="0"/>
        <v>104592.48999999999</v>
      </c>
    </row>
    <row r="12" spans="1:6" ht="13.5" customHeight="1">
      <c r="A12" s="57" t="s">
        <v>165</v>
      </c>
      <c r="B12" s="34" t="s">
        <v>148</v>
      </c>
      <c r="C12" s="47" t="s">
        <v>440</v>
      </c>
      <c r="D12" s="62">
        <f t="shared" si="1"/>
        <v>786200</v>
      </c>
      <c r="E12" s="48">
        <f t="shared" si="1"/>
        <v>681607.51</v>
      </c>
      <c r="F12" s="48">
        <f t="shared" si="0"/>
        <v>104592.48999999999</v>
      </c>
    </row>
    <row r="13" spans="1:6" ht="66.75" customHeight="1">
      <c r="A13" s="59" t="s">
        <v>370</v>
      </c>
      <c r="B13" s="34" t="s">
        <v>148</v>
      </c>
      <c r="C13" s="47" t="s">
        <v>441</v>
      </c>
      <c r="D13" s="62">
        <f t="shared" si="1"/>
        <v>786200</v>
      </c>
      <c r="E13" s="48">
        <f t="shared" si="1"/>
        <v>681607.51</v>
      </c>
      <c r="F13" s="48">
        <f t="shared" si="0"/>
        <v>104592.48999999999</v>
      </c>
    </row>
    <row r="14" spans="1:6" ht="26.25" customHeight="1">
      <c r="A14" s="59" t="s">
        <v>371</v>
      </c>
      <c r="B14" s="34"/>
      <c r="C14" s="47" t="s">
        <v>442</v>
      </c>
      <c r="D14" s="62">
        <f>D15+D20</f>
        <v>786200</v>
      </c>
      <c r="E14" s="48">
        <f>E15+E20</f>
        <v>681607.51</v>
      </c>
      <c r="F14" s="48">
        <f t="shared" si="0"/>
        <v>104592.48999999999</v>
      </c>
    </row>
    <row r="15" spans="1:6" ht="18" customHeight="1">
      <c r="A15" s="57" t="s">
        <v>287</v>
      </c>
      <c r="B15" s="34" t="s">
        <v>148</v>
      </c>
      <c r="C15" s="47" t="s">
        <v>443</v>
      </c>
      <c r="D15" s="62">
        <f>+D16</f>
        <v>756700</v>
      </c>
      <c r="E15" s="48">
        <f>E16</f>
        <v>652189.51</v>
      </c>
      <c r="F15" s="48">
        <f t="shared" si="0"/>
        <v>104510.48999999999</v>
      </c>
    </row>
    <row r="16" spans="1:6" ht="12" customHeight="1">
      <c r="A16" s="57" t="s">
        <v>144</v>
      </c>
      <c r="B16" s="34" t="s">
        <v>148</v>
      </c>
      <c r="C16" s="47" t="s">
        <v>444</v>
      </c>
      <c r="D16" s="62">
        <f>D17</f>
        <v>756700</v>
      </c>
      <c r="E16" s="48">
        <f>E17</f>
        <v>652189.51</v>
      </c>
      <c r="F16" s="48">
        <f t="shared" si="0"/>
        <v>104510.48999999999</v>
      </c>
    </row>
    <row r="17" spans="1:6" ht="22.5" customHeight="1">
      <c r="A17" s="57" t="s">
        <v>166</v>
      </c>
      <c r="B17" s="34" t="s">
        <v>148</v>
      </c>
      <c r="C17" s="47" t="s">
        <v>445</v>
      </c>
      <c r="D17" s="62">
        <f>D18+D19</f>
        <v>756700</v>
      </c>
      <c r="E17" s="48">
        <f>E18+E19</f>
        <v>652189.51</v>
      </c>
      <c r="F17" s="48">
        <f t="shared" si="0"/>
        <v>104510.48999999999</v>
      </c>
    </row>
    <row r="18" spans="1:6" s="41" customFormat="1" ht="15" customHeight="1">
      <c r="A18" s="58" t="s">
        <v>167</v>
      </c>
      <c r="B18" s="64" t="s">
        <v>148</v>
      </c>
      <c r="C18" s="49" t="s">
        <v>446</v>
      </c>
      <c r="D18" s="62">
        <v>581700</v>
      </c>
      <c r="E18" s="62">
        <v>505552.63</v>
      </c>
      <c r="F18" s="48">
        <f t="shared" si="0"/>
        <v>76147.37</v>
      </c>
    </row>
    <row r="19" spans="1:6" s="41" customFormat="1" ht="15" customHeight="1">
      <c r="A19" s="58" t="s">
        <v>169</v>
      </c>
      <c r="B19" s="64" t="s">
        <v>148</v>
      </c>
      <c r="C19" s="49" t="s">
        <v>447</v>
      </c>
      <c r="D19" s="62">
        <v>175000</v>
      </c>
      <c r="E19" s="62">
        <v>146636.88</v>
      </c>
      <c r="F19" s="48">
        <f t="shared" si="0"/>
        <v>28363.119999999995</v>
      </c>
    </row>
    <row r="20" spans="1:6" ht="26.25" customHeight="1">
      <c r="A20" s="57" t="s">
        <v>286</v>
      </c>
      <c r="B20" s="34" t="s">
        <v>148</v>
      </c>
      <c r="C20" s="47" t="s">
        <v>448</v>
      </c>
      <c r="D20" s="62">
        <f>D21</f>
        <v>29500</v>
      </c>
      <c r="E20" s="48">
        <f>E21</f>
        <v>29418</v>
      </c>
      <c r="F20" s="48">
        <f aca="true" t="shared" si="2" ref="F20:F32">D20-E20</f>
        <v>82</v>
      </c>
    </row>
    <row r="21" spans="1:6" ht="15" customHeight="1">
      <c r="A21" s="57" t="s">
        <v>172</v>
      </c>
      <c r="B21" s="34" t="s">
        <v>148</v>
      </c>
      <c r="C21" s="47" t="s">
        <v>449</v>
      </c>
      <c r="D21" s="62">
        <f>D22</f>
        <v>29500</v>
      </c>
      <c r="E21" s="48">
        <f>E22</f>
        <v>29418</v>
      </c>
      <c r="F21" s="48">
        <f t="shared" si="2"/>
        <v>82</v>
      </c>
    </row>
    <row r="22" spans="1:6" ht="21.75" customHeight="1">
      <c r="A22" s="57" t="s">
        <v>166</v>
      </c>
      <c r="B22" s="34" t="s">
        <v>148</v>
      </c>
      <c r="C22" s="47" t="s">
        <v>450</v>
      </c>
      <c r="D22" s="62">
        <f>D23+D24</f>
        <v>29500</v>
      </c>
      <c r="E22" s="48">
        <f>E23+E24</f>
        <v>29418</v>
      </c>
      <c r="F22" s="48">
        <f t="shared" si="2"/>
        <v>82</v>
      </c>
    </row>
    <row r="23" spans="1:6" ht="15.75" customHeight="1">
      <c r="A23" s="57" t="s">
        <v>168</v>
      </c>
      <c r="B23" s="34" t="s">
        <v>148</v>
      </c>
      <c r="C23" s="47" t="s">
        <v>451</v>
      </c>
      <c r="D23" s="62">
        <v>22700</v>
      </c>
      <c r="E23" s="48">
        <v>22618</v>
      </c>
      <c r="F23" s="48">
        <f t="shared" si="2"/>
        <v>82</v>
      </c>
    </row>
    <row r="24" spans="1:6" ht="18" customHeight="1">
      <c r="A24" s="57" t="s">
        <v>169</v>
      </c>
      <c r="B24" s="34" t="s">
        <v>148</v>
      </c>
      <c r="C24" s="47" t="s">
        <v>452</v>
      </c>
      <c r="D24" s="62">
        <v>6800</v>
      </c>
      <c r="E24" s="48">
        <v>6800</v>
      </c>
      <c r="F24" s="48" t="s">
        <v>278</v>
      </c>
    </row>
    <row r="25" spans="1:6" ht="55.5" customHeight="1">
      <c r="A25" s="57" t="s">
        <v>170</v>
      </c>
      <c r="B25" s="34" t="s">
        <v>148</v>
      </c>
      <c r="C25" s="47" t="s">
        <v>453</v>
      </c>
      <c r="D25" s="62">
        <f>D26+D71</f>
        <v>4053200</v>
      </c>
      <c r="E25" s="48">
        <f>E26+E71</f>
        <v>3593188.29</v>
      </c>
      <c r="F25" s="48">
        <f t="shared" si="2"/>
        <v>460011.70999999996</v>
      </c>
    </row>
    <row r="26" spans="1:6" ht="54" customHeight="1">
      <c r="A26" s="57" t="s">
        <v>417</v>
      </c>
      <c r="B26" s="34" t="s">
        <v>148</v>
      </c>
      <c r="C26" s="47" t="s">
        <v>454</v>
      </c>
      <c r="D26" s="62">
        <f>D27</f>
        <v>3912300</v>
      </c>
      <c r="E26" s="48">
        <f>E27</f>
        <v>3464088.29</v>
      </c>
      <c r="F26" s="48">
        <f t="shared" si="2"/>
        <v>448211.70999999996</v>
      </c>
    </row>
    <row r="27" spans="1:6" ht="12.75" customHeight="1">
      <c r="A27" s="57" t="s">
        <v>171</v>
      </c>
      <c r="B27" s="34" t="s">
        <v>148</v>
      </c>
      <c r="C27" s="47" t="s">
        <v>455</v>
      </c>
      <c r="D27" s="62">
        <f>D28+D44+D63</f>
        <v>3912300</v>
      </c>
      <c r="E27" s="48">
        <f>E28+E44+E63</f>
        <v>3464088.29</v>
      </c>
      <c r="F27" s="48">
        <f t="shared" si="2"/>
        <v>448211.70999999996</v>
      </c>
    </row>
    <row r="28" spans="1:6" ht="67.5" customHeight="1">
      <c r="A28" s="57" t="s">
        <v>370</v>
      </c>
      <c r="B28" s="34" t="s">
        <v>148</v>
      </c>
      <c r="C28" s="47" t="s">
        <v>456</v>
      </c>
      <c r="D28" s="62">
        <f>D29</f>
        <v>3282700</v>
      </c>
      <c r="E28" s="48">
        <f>E29</f>
        <v>2876781.15</v>
      </c>
      <c r="F28" s="48">
        <f t="shared" si="2"/>
        <v>405918.8500000001</v>
      </c>
    </row>
    <row r="29" spans="1:6" ht="26.25" customHeight="1">
      <c r="A29" s="57" t="s">
        <v>371</v>
      </c>
      <c r="B29" s="34" t="s">
        <v>148</v>
      </c>
      <c r="C29" s="47" t="s">
        <v>457</v>
      </c>
      <c r="D29" s="62">
        <f>D30+D35</f>
        <v>3282700</v>
      </c>
      <c r="E29" s="48">
        <f>E30+E35</f>
        <v>2876781.15</v>
      </c>
      <c r="F29" s="48">
        <f t="shared" si="2"/>
        <v>405918.8500000001</v>
      </c>
    </row>
    <row r="30" spans="1:6" ht="16.5" customHeight="1">
      <c r="A30" s="57" t="s">
        <v>287</v>
      </c>
      <c r="B30" s="34" t="s">
        <v>148</v>
      </c>
      <c r="C30" s="47" t="s">
        <v>458</v>
      </c>
      <c r="D30" s="62">
        <f>D31</f>
        <v>2978800</v>
      </c>
      <c r="E30" s="48">
        <f>E31</f>
        <v>2578602.96</v>
      </c>
      <c r="F30" s="48">
        <f t="shared" si="2"/>
        <v>400197.04000000004</v>
      </c>
    </row>
    <row r="31" spans="1:6" ht="15" customHeight="1">
      <c r="A31" s="57" t="s">
        <v>172</v>
      </c>
      <c r="B31" s="34" t="s">
        <v>148</v>
      </c>
      <c r="C31" s="47" t="s">
        <v>459</v>
      </c>
      <c r="D31" s="62">
        <f>D32</f>
        <v>2978800</v>
      </c>
      <c r="E31" s="48">
        <f>E32</f>
        <v>2578602.96</v>
      </c>
      <c r="F31" s="48">
        <f t="shared" si="2"/>
        <v>400197.04000000004</v>
      </c>
    </row>
    <row r="32" spans="1:6" ht="27" customHeight="1">
      <c r="A32" s="57" t="s">
        <v>166</v>
      </c>
      <c r="B32" s="34" t="s">
        <v>148</v>
      </c>
      <c r="C32" s="47" t="s">
        <v>460</v>
      </c>
      <c r="D32" s="62">
        <f>D33+D34</f>
        <v>2978800</v>
      </c>
      <c r="E32" s="48">
        <f>E33+E34</f>
        <v>2578602.96</v>
      </c>
      <c r="F32" s="48">
        <f t="shared" si="2"/>
        <v>400197.04000000004</v>
      </c>
    </row>
    <row r="33" spans="1:6" s="41" customFormat="1" ht="15" customHeight="1">
      <c r="A33" s="58" t="s">
        <v>167</v>
      </c>
      <c r="B33" s="64" t="s">
        <v>148</v>
      </c>
      <c r="C33" s="49" t="s">
        <v>461</v>
      </c>
      <c r="D33" s="62">
        <v>2323700</v>
      </c>
      <c r="E33" s="62">
        <v>2023225.3</v>
      </c>
      <c r="F33" s="62">
        <f>D33-E33</f>
        <v>300474.69999999995</v>
      </c>
    </row>
    <row r="34" spans="1:6" s="41" customFormat="1" ht="15.75" customHeight="1">
      <c r="A34" s="58" t="s">
        <v>169</v>
      </c>
      <c r="B34" s="64" t="s">
        <v>148</v>
      </c>
      <c r="C34" s="49" t="s">
        <v>462</v>
      </c>
      <c r="D34" s="62">
        <v>655100</v>
      </c>
      <c r="E34" s="62">
        <v>555377.66</v>
      </c>
      <c r="F34" s="62">
        <f aca="true" t="shared" si="3" ref="F34:F84">D34-E34</f>
        <v>99722.33999999997</v>
      </c>
    </row>
    <row r="35" spans="1:6" ht="24" customHeight="1">
      <c r="A35" s="57" t="s">
        <v>286</v>
      </c>
      <c r="B35" s="34" t="s">
        <v>148</v>
      </c>
      <c r="C35" s="47" t="s">
        <v>463</v>
      </c>
      <c r="D35" s="62">
        <f>D36</f>
        <v>303900</v>
      </c>
      <c r="E35" s="48">
        <f>E36</f>
        <v>298178.19</v>
      </c>
      <c r="F35" s="62">
        <f t="shared" si="3"/>
        <v>5721.809999999998</v>
      </c>
    </row>
    <row r="36" spans="1:6" ht="12.75" customHeight="1">
      <c r="A36" s="57" t="s">
        <v>172</v>
      </c>
      <c r="B36" s="34" t="s">
        <v>148</v>
      </c>
      <c r="C36" s="47" t="s">
        <v>464</v>
      </c>
      <c r="D36" s="62">
        <f>D37+D42+D40</f>
        <v>303900</v>
      </c>
      <c r="E36" s="62">
        <f>E37+E42+E40</f>
        <v>298178.19</v>
      </c>
      <c r="F36" s="62">
        <f t="shared" si="3"/>
        <v>5721.809999999998</v>
      </c>
    </row>
    <row r="37" spans="1:6" ht="23.25" customHeight="1">
      <c r="A37" s="57" t="s">
        <v>166</v>
      </c>
      <c r="B37" s="34" t="s">
        <v>148</v>
      </c>
      <c r="C37" s="47" t="s">
        <v>465</v>
      </c>
      <c r="D37" s="62">
        <f>D38+D39</f>
        <v>104400</v>
      </c>
      <c r="E37" s="48">
        <f>E38+E39</f>
        <v>98912.69</v>
      </c>
      <c r="F37" s="62">
        <f t="shared" si="3"/>
        <v>5487.309999999998</v>
      </c>
    </row>
    <row r="38" spans="1:6" ht="16.5" customHeight="1">
      <c r="A38" s="57" t="s">
        <v>168</v>
      </c>
      <c r="B38" s="34" t="s">
        <v>148</v>
      </c>
      <c r="C38" s="47" t="s">
        <v>466</v>
      </c>
      <c r="D38" s="62">
        <v>80200</v>
      </c>
      <c r="E38" s="48">
        <v>75993</v>
      </c>
      <c r="F38" s="62">
        <f t="shared" si="3"/>
        <v>4207</v>
      </c>
    </row>
    <row r="39" spans="1:6" ht="15" customHeight="1">
      <c r="A39" s="57" t="s">
        <v>169</v>
      </c>
      <c r="B39" s="34" t="s">
        <v>148</v>
      </c>
      <c r="C39" s="47" t="s">
        <v>467</v>
      </c>
      <c r="D39" s="62">
        <v>24200</v>
      </c>
      <c r="E39" s="48">
        <v>22919.69</v>
      </c>
      <c r="F39" s="62">
        <f t="shared" si="3"/>
        <v>1280.3100000000013</v>
      </c>
    </row>
    <row r="40" spans="1:6" ht="15" customHeight="1">
      <c r="A40" s="57" t="s">
        <v>291</v>
      </c>
      <c r="B40" s="34" t="s">
        <v>148</v>
      </c>
      <c r="C40" s="47" t="s">
        <v>542</v>
      </c>
      <c r="D40" s="62">
        <f>D41</f>
        <v>4000</v>
      </c>
      <c r="E40" s="62">
        <f>E41</f>
        <v>3797.5</v>
      </c>
      <c r="F40" s="62">
        <f t="shared" si="3"/>
        <v>202.5</v>
      </c>
    </row>
    <row r="41" spans="1:6" ht="15" customHeight="1">
      <c r="A41" s="57" t="s">
        <v>395</v>
      </c>
      <c r="B41" s="34" t="s">
        <v>148</v>
      </c>
      <c r="C41" s="47" t="s">
        <v>541</v>
      </c>
      <c r="D41" s="62">
        <v>4000</v>
      </c>
      <c r="E41" s="48">
        <v>3797.5</v>
      </c>
      <c r="F41" s="62">
        <f t="shared" si="3"/>
        <v>202.5</v>
      </c>
    </row>
    <row r="42" spans="1:6" ht="13.5" customHeight="1">
      <c r="A42" s="57" t="s">
        <v>288</v>
      </c>
      <c r="B42" s="34" t="s">
        <v>148</v>
      </c>
      <c r="C42" s="47" t="s">
        <v>468</v>
      </c>
      <c r="D42" s="62">
        <f>D43</f>
        <v>195500</v>
      </c>
      <c r="E42" s="48">
        <f>E43</f>
        <v>195468</v>
      </c>
      <c r="F42" s="62">
        <f t="shared" si="3"/>
        <v>32</v>
      </c>
    </row>
    <row r="43" spans="1:6" ht="21.75" customHeight="1">
      <c r="A43" s="71" t="s">
        <v>289</v>
      </c>
      <c r="B43" s="34" t="s">
        <v>148</v>
      </c>
      <c r="C43" s="47" t="s">
        <v>469</v>
      </c>
      <c r="D43" s="62">
        <v>195500</v>
      </c>
      <c r="E43" s="48">
        <v>195468</v>
      </c>
      <c r="F43" s="62">
        <f t="shared" si="3"/>
        <v>32</v>
      </c>
    </row>
    <row r="44" spans="1:6" ht="27" customHeight="1">
      <c r="A44" s="59" t="s">
        <v>372</v>
      </c>
      <c r="B44" s="34" t="s">
        <v>148</v>
      </c>
      <c r="C44" s="47" t="s">
        <v>470</v>
      </c>
      <c r="D44" s="62">
        <f>D45</f>
        <v>566300</v>
      </c>
      <c r="E44" s="48">
        <f>E45</f>
        <v>524025.23000000004</v>
      </c>
      <c r="F44" s="62">
        <f t="shared" si="3"/>
        <v>42274.76999999996</v>
      </c>
    </row>
    <row r="45" spans="1:6" ht="25.5" customHeight="1">
      <c r="A45" s="59" t="s">
        <v>373</v>
      </c>
      <c r="B45" s="34" t="s">
        <v>148</v>
      </c>
      <c r="C45" s="47" t="s">
        <v>471</v>
      </c>
      <c r="D45" s="62">
        <f>D46+D54</f>
        <v>566300</v>
      </c>
      <c r="E45" s="48">
        <f>E46+E54</f>
        <v>524025.23000000004</v>
      </c>
      <c r="F45" s="62">
        <f t="shared" si="3"/>
        <v>42274.76999999996</v>
      </c>
    </row>
    <row r="46" spans="1:6" ht="32.25" customHeight="1">
      <c r="A46" s="57" t="s">
        <v>290</v>
      </c>
      <c r="B46" s="34" t="s">
        <v>148</v>
      </c>
      <c r="C46" s="47" t="s">
        <v>472</v>
      </c>
      <c r="D46" s="62">
        <f>D47+D52</f>
        <v>134300</v>
      </c>
      <c r="E46" s="48">
        <f>E47+E52</f>
        <v>124278.32</v>
      </c>
      <c r="F46" s="62">
        <f t="shared" si="3"/>
        <v>10021.679999999993</v>
      </c>
    </row>
    <row r="47" spans="1:6" ht="13.5" customHeight="1">
      <c r="A47" s="57" t="s">
        <v>172</v>
      </c>
      <c r="B47" s="34" t="s">
        <v>148</v>
      </c>
      <c r="C47" s="47" t="s">
        <v>473</v>
      </c>
      <c r="D47" s="62">
        <f>D48</f>
        <v>120300</v>
      </c>
      <c r="E47" s="48">
        <f>E48</f>
        <v>110838.32</v>
      </c>
      <c r="F47" s="62">
        <f t="shared" si="3"/>
        <v>9461.679999999993</v>
      </c>
    </row>
    <row r="48" spans="1:6" ht="13.5" customHeight="1">
      <c r="A48" s="57" t="s">
        <v>291</v>
      </c>
      <c r="B48" s="34" t="s">
        <v>148</v>
      </c>
      <c r="C48" s="47" t="s">
        <v>474</v>
      </c>
      <c r="D48" s="62">
        <f>D49+D50+D51</f>
        <v>120300</v>
      </c>
      <c r="E48" s="48">
        <f>E49+E50+E51</f>
        <v>110838.32</v>
      </c>
      <c r="F48" s="62">
        <f t="shared" si="3"/>
        <v>9461.679999999993</v>
      </c>
    </row>
    <row r="49" spans="1:6" ht="13.5" customHeight="1">
      <c r="A49" s="57" t="s">
        <v>174</v>
      </c>
      <c r="B49" s="34" t="s">
        <v>148</v>
      </c>
      <c r="C49" s="47" t="s">
        <v>475</v>
      </c>
      <c r="D49" s="62">
        <v>78700</v>
      </c>
      <c r="E49" s="48">
        <v>71634.32</v>
      </c>
      <c r="F49" s="62">
        <f t="shared" si="3"/>
        <v>7065.679999999993</v>
      </c>
    </row>
    <row r="50" spans="1:6" ht="14.25" customHeight="1">
      <c r="A50" s="57" t="s">
        <v>177</v>
      </c>
      <c r="B50" s="34" t="s">
        <v>148</v>
      </c>
      <c r="C50" s="47" t="s">
        <v>476</v>
      </c>
      <c r="D50" s="62">
        <v>15600</v>
      </c>
      <c r="E50" s="48">
        <v>15354</v>
      </c>
      <c r="F50" s="62">
        <f t="shared" si="3"/>
        <v>246</v>
      </c>
    </row>
    <row r="51" spans="1:6" ht="14.25" customHeight="1">
      <c r="A51" s="57" t="s">
        <v>178</v>
      </c>
      <c r="B51" s="34" t="s">
        <v>148</v>
      </c>
      <c r="C51" s="47" t="s">
        <v>477</v>
      </c>
      <c r="D51" s="62">
        <v>26000</v>
      </c>
      <c r="E51" s="48">
        <v>23850</v>
      </c>
      <c r="F51" s="62">
        <f t="shared" si="3"/>
        <v>2150</v>
      </c>
    </row>
    <row r="52" spans="1:6" ht="16.5" customHeight="1">
      <c r="A52" s="59" t="s">
        <v>180</v>
      </c>
      <c r="B52" s="34" t="s">
        <v>148</v>
      </c>
      <c r="C52" s="47" t="s">
        <v>478</v>
      </c>
      <c r="D52" s="62">
        <f>D53</f>
        <v>14000</v>
      </c>
      <c r="E52" s="48">
        <f>E53</f>
        <v>13440</v>
      </c>
      <c r="F52" s="62">
        <f t="shared" si="3"/>
        <v>560</v>
      </c>
    </row>
    <row r="53" spans="1:6" ht="24" customHeight="1">
      <c r="A53" s="57" t="s">
        <v>181</v>
      </c>
      <c r="B53" s="34" t="s">
        <v>148</v>
      </c>
      <c r="C53" s="47" t="s">
        <v>479</v>
      </c>
      <c r="D53" s="62">
        <v>14000</v>
      </c>
      <c r="E53" s="48">
        <v>13440</v>
      </c>
      <c r="F53" s="62">
        <f t="shared" si="3"/>
        <v>560</v>
      </c>
    </row>
    <row r="54" spans="1:6" ht="24" customHeight="1">
      <c r="A54" s="57" t="s">
        <v>292</v>
      </c>
      <c r="B54" s="34" t="s">
        <v>148</v>
      </c>
      <c r="C54" s="47" t="s">
        <v>480</v>
      </c>
      <c r="D54" s="62">
        <f>D55+D61</f>
        <v>432000</v>
      </c>
      <c r="E54" s="48">
        <f>E55+E61</f>
        <v>399746.91000000003</v>
      </c>
      <c r="F54" s="48">
        <f t="shared" si="3"/>
        <v>32253.089999999967</v>
      </c>
    </row>
    <row r="55" spans="1:6" ht="15" customHeight="1">
      <c r="A55" s="57" t="s">
        <v>172</v>
      </c>
      <c r="B55" s="34" t="s">
        <v>148</v>
      </c>
      <c r="C55" s="47" t="s">
        <v>481</v>
      </c>
      <c r="D55" s="62">
        <f>D56</f>
        <v>105700</v>
      </c>
      <c r="E55" s="48">
        <f>E56</f>
        <v>92796.51000000001</v>
      </c>
      <c r="F55" s="48">
        <f t="shared" si="3"/>
        <v>12903.48999999999</v>
      </c>
    </row>
    <row r="56" spans="1:6" ht="15" customHeight="1">
      <c r="A56" s="57" t="s">
        <v>173</v>
      </c>
      <c r="B56" s="34" t="s">
        <v>148</v>
      </c>
      <c r="C56" s="47" t="s">
        <v>482</v>
      </c>
      <c r="D56" s="62">
        <f>D57+D58+D59+D60</f>
        <v>105700</v>
      </c>
      <c r="E56" s="48">
        <f>E57+E58+E59+E60</f>
        <v>92796.51000000001</v>
      </c>
      <c r="F56" s="48">
        <f>D56-E56</f>
        <v>12903.48999999999</v>
      </c>
    </row>
    <row r="57" spans="1:6" ht="15" customHeight="1">
      <c r="A57" s="57" t="s">
        <v>174</v>
      </c>
      <c r="B57" s="34" t="s">
        <v>148</v>
      </c>
      <c r="C57" s="47" t="s">
        <v>483</v>
      </c>
      <c r="D57" s="62">
        <v>2000</v>
      </c>
      <c r="E57" s="48">
        <v>1876.44</v>
      </c>
      <c r="F57" s="48">
        <f>D57-E57</f>
        <v>123.55999999999995</v>
      </c>
    </row>
    <row r="58" spans="1:6" ht="15" customHeight="1">
      <c r="A58" s="57" t="s">
        <v>176</v>
      </c>
      <c r="B58" s="34" t="s">
        <v>148</v>
      </c>
      <c r="C58" s="47" t="s">
        <v>484</v>
      </c>
      <c r="D58" s="62">
        <v>55300</v>
      </c>
      <c r="E58" s="48">
        <v>51098.17</v>
      </c>
      <c r="F58" s="48">
        <f t="shared" si="3"/>
        <v>4201.830000000002</v>
      </c>
    </row>
    <row r="59" spans="1:6" ht="15" customHeight="1">
      <c r="A59" s="57" t="s">
        <v>177</v>
      </c>
      <c r="B59" s="34" t="s">
        <v>148</v>
      </c>
      <c r="C59" s="47" t="s">
        <v>485</v>
      </c>
      <c r="D59" s="62">
        <v>15000</v>
      </c>
      <c r="E59" s="48">
        <v>15000</v>
      </c>
      <c r="F59" s="48">
        <f t="shared" si="3"/>
        <v>0</v>
      </c>
    </row>
    <row r="60" spans="1:6" ht="15.75" customHeight="1">
      <c r="A60" s="57" t="s">
        <v>178</v>
      </c>
      <c r="B60" s="34" t="s">
        <v>148</v>
      </c>
      <c r="C60" s="47" t="s">
        <v>486</v>
      </c>
      <c r="D60" s="62">
        <v>33400</v>
      </c>
      <c r="E60" s="48">
        <v>24821.9</v>
      </c>
      <c r="F60" s="48">
        <f t="shared" si="3"/>
        <v>8578.099999999999</v>
      </c>
    </row>
    <row r="61" spans="1:6" ht="16.5" customHeight="1">
      <c r="A61" s="59" t="s">
        <v>180</v>
      </c>
      <c r="B61" s="34" t="s">
        <v>148</v>
      </c>
      <c r="C61" s="47" t="s">
        <v>487</v>
      </c>
      <c r="D61" s="62">
        <f>D62</f>
        <v>326300</v>
      </c>
      <c r="E61" s="48">
        <f>E62</f>
        <v>306950.4</v>
      </c>
      <c r="F61" s="48">
        <f>D61-E61</f>
        <v>19349.599999999977</v>
      </c>
    </row>
    <row r="62" spans="1:6" ht="21.75" customHeight="1">
      <c r="A62" s="57" t="s">
        <v>181</v>
      </c>
      <c r="B62" s="34" t="s">
        <v>148</v>
      </c>
      <c r="C62" s="47" t="s">
        <v>488</v>
      </c>
      <c r="D62" s="62">
        <v>326300</v>
      </c>
      <c r="E62" s="48">
        <v>306950.4</v>
      </c>
      <c r="F62" s="48">
        <f t="shared" si="3"/>
        <v>19349.599999999977</v>
      </c>
    </row>
    <row r="63" spans="1:6" ht="15" customHeight="1">
      <c r="A63" s="59" t="s">
        <v>374</v>
      </c>
      <c r="B63" s="34" t="s">
        <v>148</v>
      </c>
      <c r="C63" s="47" t="s">
        <v>489</v>
      </c>
      <c r="D63" s="62">
        <f>D64</f>
        <v>63300</v>
      </c>
      <c r="E63" s="48">
        <f>E64</f>
        <v>63281.91</v>
      </c>
      <c r="F63" s="48">
        <f t="shared" si="3"/>
        <v>18.089999999996508</v>
      </c>
    </row>
    <row r="64" spans="1:6" ht="16.5" customHeight="1">
      <c r="A64" s="59" t="s">
        <v>418</v>
      </c>
      <c r="B64" s="34" t="s">
        <v>148</v>
      </c>
      <c r="C64" s="47" t="s">
        <v>490</v>
      </c>
      <c r="D64" s="62">
        <f>D65+D68</f>
        <v>63300</v>
      </c>
      <c r="E64" s="48">
        <f>E65+E68</f>
        <v>63281.91</v>
      </c>
      <c r="F64" s="48">
        <f t="shared" si="3"/>
        <v>18.089999999996508</v>
      </c>
    </row>
    <row r="65" spans="1:6" ht="21" customHeight="1">
      <c r="A65" s="57" t="s">
        <v>182</v>
      </c>
      <c r="B65" s="34" t="s">
        <v>148</v>
      </c>
      <c r="C65" s="47" t="s">
        <v>491</v>
      </c>
      <c r="D65" s="62">
        <f>D66</f>
        <v>1000</v>
      </c>
      <c r="E65" s="48">
        <f>E66</f>
        <v>990</v>
      </c>
      <c r="F65" s="48">
        <f t="shared" si="3"/>
        <v>10</v>
      </c>
    </row>
    <row r="66" spans="1:6" ht="13.5" customHeight="1">
      <c r="A66" s="57" t="s">
        <v>172</v>
      </c>
      <c r="B66" s="34" t="s">
        <v>148</v>
      </c>
      <c r="C66" s="47" t="s">
        <v>492</v>
      </c>
      <c r="D66" s="62">
        <f>D67</f>
        <v>1000</v>
      </c>
      <c r="E66" s="48">
        <f>E67</f>
        <v>990</v>
      </c>
      <c r="F66" s="48">
        <f t="shared" si="3"/>
        <v>10</v>
      </c>
    </row>
    <row r="67" spans="1:6" ht="12" customHeight="1">
      <c r="A67" s="57" t="s">
        <v>179</v>
      </c>
      <c r="B67" s="34" t="s">
        <v>148</v>
      </c>
      <c r="C67" s="47" t="s">
        <v>493</v>
      </c>
      <c r="D67" s="62">
        <v>1000</v>
      </c>
      <c r="E67" s="48">
        <v>990</v>
      </c>
      <c r="F67" s="48">
        <f t="shared" si="3"/>
        <v>10</v>
      </c>
    </row>
    <row r="68" spans="1:6" ht="21.75" customHeight="1">
      <c r="A68" s="57" t="s">
        <v>293</v>
      </c>
      <c r="B68" s="34" t="s">
        <v>148</v>
      </c>
      <c r="C68" s="47" t="s">
        <v>494</v>
      </c>
      <c r="D68" s="62">
        <f>D69</f>
        <v>62300</v>
      </c>
      <c r="E68" s="48">
        <f>E69</f>
        <v>62291.91</v>
      </c>
      <c r="F68" s="48">
        <f t="shared" si="3"/>
        <v>8.089999999996508</v>
      </c>
    </row>
    <row r="69" spans="1:6" ht="12" customHeight="1">
      <c r="A69" s="57" t="s">
        <v>172</v>
      </c>
      <c r="B69" s="34" t="s">
        <v>148</v>
      </c>
      <c r="C69" s="47" t="s">
        <v>495</v>
      </c>
      <c r="D69" s="62">
        <f>D70</f>
        <v>62300</v>
      </c>
      <c r="E69" s="48">
        <f>E70</f>
        <v>62291.91</v>
      </c>
      <c r="F69" s="48">
        <f t="shared" si="3"/>
        <v>8.089999999996508</v>
      </c>
    </row>
    <row r="70" spans="1:6" ht="13.5" customHeight="1">
      <c r="A70" s="57" t="s">
        <v>179</v>
      </c>
      <c r="B70" s="34" t="s">
        <v>148</v>
      </c>
      <c r="C70" s="47" t="s">
        <v>496</v>
      </c>
      <c r="D70" s="62">
        <v>62300</v>
      </c>
      <c r="E70" s="48">
        <v>62291.91</v>
      </c>
      <c r="F70" s="48">
        <f t="shared" si="3"/>
        <v>8.089999999996508</v>
      </c>
    </row>
    <row r="71" spans="1:6" ht="12.75" customHeight="1">
      <c r="A71" s="57" t="s">
        <v>183</v>
      </c>
      <c r="B71" s="34" t="s">
        <v>148</v>
      </c>
      <c r="C71" s="47" t="s">
        <v>497</v>
      </c>
      <c r="D71" s="62">
        <f>D72+D79</f>
        <v>140900</v>
      </c>
      <c r="E71" s="48">
        <f>E72+E79</f>
        <v>129100</v>
      </c>
      <c r="F71" s="48">
        <f t="shared" si="3"/>
        <v>11800</v>
      </c>
    </row>
    <row r="72" spans="1:6" ht="79.5" customHeight="1">
      <c r="A72" s="57" t="s">
        <v>419</v>
      </c>
      <c r="B72" s="34" t="s">
        <v>148</v>
      </c>
      <c r="C72" s="47" t="s">
        <v>498</v>
      </c>
      <c r="D72" s="62">
        <f>D73</f>
        <v>200</v>
      </c>
      <c r="E72" s="48">
        <f>E73</f>
        <v>200</v>
      </c>
      <c r="F72" s="48" t="s">
        <v>278</v>
      </c>
    </row>
    <row r="73" spans="1:6" ht="225" customHeight="1">
      <c r="A73" s="60" t="s">
        <v>420</v>
      </c>
      <c r="B73" s="34" t="s">
        <v>148</v>
      </c>
      <c r="C73" s="47" t="s">
        <v>499</v>
      </c>
      <c r="D73" s="62">
        <f>D76</f>
        <v>200</v>
      </c>
      <c r="E73" s="48">
        <f>E76</f>
        <v>200</v>
      </c>
      <c r="F73" s="48" t="s">
        <v>278</v>
      </c>
    </row>
    <row r="74" spans="1:6" ht="31.5" customHeight="1">
      <c r="A74" s="59" t="s">
        <v>372</v>
      </c>
      <c r="B74" s="34" t="s">
        <v>148</v>
      </c>
      <c r="C74" s="47" t="s">
        <v>500</v>
      </c>
      <c r="D74" s="62">
        <f aca="true" t="shared" si="4" ref="D74:E77">D75</f>
        <v>200</v>
      </c>
      <c r="E74" s="48">
        <f t="shared" si="4"/>
        <v>200</v>
      </c>
      <c r="F74" s="48" t="s">
        <v>278</v>
      </c>
    </row>
    <row r="75" spans="1:6" ht="30" customHeight="1">
      <c r="A75" s="59" t="s">
        <v>373</v>
      </c>
      <c r="B75" s="34" t="s">
        <v>148</v>
      </c>
      <c r="C75" s="47" t="s">
        <v>501</v>
      </c>
      <c r="D75" s="62">
        <f t="shared" si="4"/>
        <v>200</v>
      </c>
      <c r="E75" s="48">
        <f t="shared" si="4"/>
        <v>200</v>
      </c>
      <c r="F75" s="48" t="s">
        <v>278</v>
      </c>
    </row>
    <row r="76" spans="1:6" ht="28.5" customHeight="1">
      <c r="A76" s="57" t="s">
        <v>292</v>
      </c>
      <c r="B76" s="34" t="s">
        <v>148</v>
      </c>
      <c r="C76" s="47" t="s">
        <v>502</v>
      </c>
      <c r="D76" s="62">
        <f t="shared" si="4"/>
        <v>200</v>
      </c>
      <c r="E76" s="48">
        <f t="shared" si="4"/>
        <v>200</v>
      </c>
      <c r="F76" s="48" t="s">
        <v>278</v>
      </c>
    </row>
    <row r="77" spans="1:6" ht="15" customHeight="1">
      <c r="A77" s="57" t="s">
        <v>180</v>
      </c>
      <c r="B77" s="34" t="s">
        <v>148</v>
      </c>
      <c r="C77" s="47" t="s">
        <v>503</v>
      </c>
      <c r="D77" s="62">
        <f t="shared" si="4"/>
        <v>200</v>
      </c>
      <c r="E77" s="48">
        <f t="shared" si="4"/>
        <v>200</v>
      </c>
      <c r="F77" s="48" t="s">
        <v>278</v>
      </c>
    </row>
    <row r="78" spans="1:6" ht="18.75" customHeight="1">
      <c r="A78" s="57" t="s">
        <v>181</v>
      </c>
      <c r="B78" s="34" t="s">
        <v>148</v>
      </c>
      <c r="C78" s="47" t="s">
        <v>504</v>
      </c>
      <c r="D78" s="62">
        <v>200</v>
      </c>
      <c r="E78" s="48">
        <v>200</v>
      </c>
      <c r="F78" s="48" t="s">
        <v>278</v>
      </c>
    </row>
    <row r="79" spans="1:6" ht="89.25" customHeight="1">
      <c r="A79" s="57" t="s">
        <v>421</v>
      </c>
      <c r="B79" s="34" t="s">
        <v>148</v>
      </c>
      <c r="C79" s="47" t="s">
        <v>505</v>
      </c>
      <c r="D79" s="62">
        <f>D80</f>
        <v>140700</v>
      </c>
      <c r="E79" s="48">
        <f>E80</f>
        <v>128900</v>
      </c>
      <c r="F79" s="48">
        <f>D79-E79</f>
        <v>11800</v>
      </c>
    </row>
    <row r="80" spans="1:6" ht="15" customHeight="1">
      <c r="A80" s="59" t="s">
        <v>183</v>
      </c>
      <c r="B80" s="34"/>
      <c r="C80" s="47" t="s">
        <v>506</v>
      </c>
      <c r="D80" s="62">
        <f>D81</f>
        <v>140700</v>
      </c>
      <c r="E80" s="48">
        <f>E81</f>
        <v>128900</v>
      </c>
      <c r="F80" s="48">
        <f t="shared" si="3"/>
        <v>11800</v>
      </c>
    </row>
    <row r="81" spans="1:6" ht="18" customHeight="1">
      <c r="A81" s="57" t="s">
        <v>192</v>
      </c>
      <c r="B81" s="34" t="s">
        <v>148</v>
      </c>
      <c r="C81" s="47" t="s">
        <v>507</v>
      </c>
      <c r="D81" s="62">
        <f aca="true" t="shared" si="5" ref="D81:E83">D82</f>
        <v>140700</v>
      </c>
      <c r="E81" s="48">
        <f t="shared" si="5"/>
        <v>128900</v>
      </c>
      <c r="F81" s="48">
        <f t="shared" si="3"/>
        <v>11800</v>
      </c>
    </row>
    <row r="82" spans="1:6" ht="12.75" customHeight="1">
      <c r="A82" s="57" t="s">
        <v>172</v>
      </c>
      <c r="B82" s="34"/>
      <c r="C82" s="47" t="s">
        <v>508</v>
      </c>
      <c r="D82" s="62">
        <f t="shared" si="5"/>
        <v>140700</v>
      </c>
      <c r="E82" s="48">
        <f t="shared" si="5"/>
        <v>128900</v>
      </c>
      <c r="F82" s="48">
        <f t="shared" si="3"/>
        <v>11800</v>
      </c>
    </row>
    <row r="83" spans="1:6" ht="21" customHeight="1">
      <c r="A83" s="71" t="s">
        <v>193</v>
      </c>
      <c r="B83" s="34" t="s">
        <v>148</v>
      </c>
      <c r="C83" s="47" t="s">
        <v>509</v>
      </c>
      <c r="D83" s="62">
        <f t="shared" si="5"/>
        <v>140700</v>
      </c>
      <c r="E83" s="48">
        <f t="shared" si="5"/>
        <v>128900</v>
      </c>
      <c r="F83" s="48">
        <f t="shared" si="3"/>
        <v>11800</v>
      </c>
    </row>
    <row r="84" spans="1:6" ht="28.5" customHeight="1">
      <c r="A84" s="71" t="s">
        <v>194</v>
      </c>
      <c r="B84" s="34" t="s">
        <v>148</v>
      </c>
      <c r="C84" s="47" t="s">
        <v>0</v>
      </c>
      <c r="D84" s="62">
        <v>140700</v>
      </c>
      <c r="E84" s="48">
        <v>128900</v>
      </c>
      <c r="F84" s="48">
        <f t="shared" si="3"/>
        <v>11800</v>
      </c>
    </row>
    <row r="85" spans="1:6" ht="14.25" customHeight="1">
      <c r="A85" s="57" t="s">
        <v>257</v>
      </c>
      <c r="B85" s="34" t="s">
        <v>148</v>
      </c>
      <c r="C85" s="47" t="s">
        <v>1</v>
      </c>
      <c r="D85" s="62">
        <f aca="true" t="shared" si="6" ref="D85:E90">D86</f>
        <v>5000</v>
      </c>
      <c r="E85" s="48" t="str">
        <f t="shared" si="6"/>
        <v>-</v>
      </c>
      <c r="F85" s="48">
        <f>D85</f>
        <v>5000</v>
      </c>
    </row>
    <row r="86" spans="1:6" ht="15" customHeight="1">
      <c r="A86" s="57" t="s">
        <v>257</v>
      </c>
      <c r="B86" s="34" t="s">
        <v>148</v>
      </c>
      <c r="C86" s="47" t="s">
        <v>2</v>
      </c>
      <c r="D86" s="62">
        <f t="shared" si="6"/>
        <v>5000</v>
      </c>
      <c r="E86" s="48" t="str">
        <f t="shared" si="6"/>
        <v>-</v>
      </c>
      <c r="F86" s="48">
        <f aca="true" t="shared" si="7" ref="F86:F91">D86</f>
        <v>5000</v>
      </c>
    </row>
    <row r="87" spans="1:6" ht="16.5" customHeight="1">
      <c r="A87" s="57" t="s">
        <v>258</v>
      </c>
      <c r="B87" s="34" t="s">
        <v>148</v>
      </c>
      <c r="C87" s="47" t="s">
        <v>3</v>
      </c>
      <c r="D87" s="62">
        <f t="shared" si="6"/>
        <v>5000</v>
      </c>
      <c r="E87" s="48" t="str">
        <f t="shared" si="6"/>
        <v>-</v>
      </c>
      <c r="F87" s="48">
        <f t="shared" si="7"/>
        <v>5000</v>
      </c>
    </row>
    <row r="88" spans="1:6" ht="15" customHeight="1">
      <c r="A88" s="59" t="s">
        <v>374</v>
      </c>
      <c r="B88" s="34" t="s">
        <v>148</v>
      </c>
      <c r="C88" s="47" t="s">
        <v>4</v>
      </c>
      <c r="D88" s="62">
        <f t="shared" si="6"/>
        <v>5000</v>
      </c>
      <c r="E88" s="48" t="str">
        <f t="shared" si="6"/>
        <v>-</v>
      </c>
      <c r="F88" s="48">
        <f t="shared" si="7"/>
        <v>5000</v>
      </c>
    </row>
    <row r="89" spans="1:6" ht="15" customHeight="1">
      <c r="A89" s="57" t="s">
        <v>294</v>
      </c>
      <c r="B89" s="34" t="s">
        <v>148</v>
      </c>
      <c r="C89" s="47" t="s">
        <v>5</v>
      </c>
      <c r="D89" s="62">
        <f t="shared" si="6"/>
        <v>5000</v>
      </c>
      <c r="E89" s="48" t="str">
        <f t="shared" si="6"/>
        <v>-</v>
      </c>
      <c r="F89" s="48">
        <f t="shared" si="7"/>
        <v>5000</v>
      </c>
    </row>
    <row r="90" spans="1:6" ht="15" customHeight="1">
      <c r="A90" s="57" t="s">
        <v>172</v>
      </c>
      <c r="B90" s="34" t="s">
        <v>148</v>
      </c>
      <c r="C90" s="47" t="s">
        <v>6</v>
      </c>
      <c r="D90" s="62">
        <f t="shared" si="6"/>
        <v>5000</v>
      </c>
      <c r="E90" s="48" t="str">
        <f t="shared" si="6"/>
        <v>-</v>
      </c>
      <c r="F90" s="48">
        <f t="shared" si="7"/>
        <v>5000</v>
      </c>
    </row>
    <row r="91" spans="1:6" ht="13.5" customHeight="1">
      <c r="A91" s="57" t="s">
        <v>179</v>
      </c>
      <c r="B91" s="34" t="s">
        <v>148</v>
      </c>
      <c r="C91" s="47" t="s">
        <v>7</v>
      </c>
      <c r="D91" s="62">
        <v>5000</v>
      </c>
      <c r="E91" s="48" t="s">
        <v>278</v>
      </c>
      <c r="F91" s="48">
        <f t="shared" si="7"/>
        <v>5000</v>
      </c>
    </row>
    <row r="92" spans="1:6" ht="15" customHeight="1">
      <c r="A92" s="57" t="s">
        <v>184</v>
      </c>
      <c r="B92" s="34" t="s">
        <v>148</v>
      </c>
      <c r="C92" s="47" t="s">
        <v>8</v>
      </c>
      <c r="D92" s="62">
        <f>D93</f>
        <v>149300</v>
      </c>
      <c r="E92" s="48">
        <f>E93</f>
        <v>119741.39</v>
      </c>
      <c r="F92" s="48">
        <f>F93</f>
        <v>29558.61</v>
      </c>
    </row>
    <row r="93" spans="1:6" ht="15.75" customHeight="1">
      <c r="A93" s="57" t="s">
        <v>185</v>
      </c>
      <c r="B93" s="34" t="s">
        <v>148</v>
      </c>
      <c r="C93" s="47" t="s">
        <v>9</v>
      </c>
      <c r="D93" s="62">
        <f>D95</f>
        <v>149300</v>
      </c>
      <c r="E93" s="48">
        <f>E95</f>
        <v>119741.39</v>
      </c>
      <c r="F93" s="48">
        <f>F95</f>
        <v>29558.61</v>
      </c>
    </row>
    <row r="94" spans="1:6" ht="22.5" customHeight="1">
      <c r="A94" s="57" t="s">
        <v>272</v>
      </c>
      <c r="B94" s="34" t="s">
        <v>148</v>
      </c>
      <c r="C94" s="47" t="s">
        <v>10</v>
      </c>
      <c r="D94" s="62">
        <f>D95</f>
        <v>149300</v>
      </c>
      <c r="E94" s="48">
        <f>E95</f>
        <v>119741.39</v>
      </c>
      <c r="F94" s="48">
        <f>F95</f>
        <v>29558.61</v>
      </c>
    </row>
    <row r="95" spans="1:6" ht="32.25" customHeight="1">
      <c r="A95" s="57" t="s">
        <v>422</v>
      </c>
      <c r="B95" s="34" t="s">
        <v>148</v>
      </c>
      <c r="C95" s="47" t="s">
        <v>11</v>
      </c>
      <c r="D95" s="62">
        <f>D96+D103</f>
        <v>149300</v>
      </c>
      <c r="E95" s="48">
        <f>E96+E103</f>
        <v>119741.39</v>
      </c>
      <c r="F95" s="48">
        <f>F96+F103</f>
        <v>29558.61</v>
      </c>
    </row>
    <row r="96" spans="1:6" ht="67.5" customHeight="1">
      <c r="A96" s="59" t="s">
        <v>375</v>
      </c>
      <c r="B96" s="34" t="s">
        <v>148</v>
      </c>
      <c r="C96" s="47" t="s">
        <v>12</v>
      </c>
      <c r="D96" s="62">
        <f aca="true" t="shared" si="8" ref="D96:F98">D97</f>
        <v>140500</v>
      </c>
      <c r="E96" s="48">
        <f t="shared" si="8"/>
        <v>118941.39</v>
      </c>
      <c r="F96" s="48">
        <f t="shared" si="8"/>
        <v>21558.61</v>
      </c>
    </row>
    <row r="97" spans="1:6" ht="23.25" customHeight="1">
      <c r="A97" s="59" t="s">
        <v>371</v>
      </c>
      <c r="B97" s="34" t="s">
        <v>148</v>
      </c>
      <c r="C97" s="47" t="s">
        <v>13</v>
      </c>
      <c r="D97" s="62">
        <f t="shared" si="8"/>
        <v>140500</v>
      </c>
      <c r="E97" s="48">
        <f t="shared" si="8"/>
        <v>118941.39</v>
      </c>
      <c r="F97" s="48">
        <f t="shared" si="8"/>
        <v>21558.61</v>
      </c>
    </row>
    <row r="98" spans="1:6" ht="15" customHeight="1">
      <c r="A98" s="57" t="s">
        <v>287</v>
      </c>
      <c r="B98" s="34" t="s">
        <v>148</v>
      </c>
      <c r="C98" s="47" t="s">
        <v>14</v>
      </c>
      <c r="D98" s="62">
        <f t="shared" si="8"/>
        <v>140500</v>
      </c>
      <c r="E98" s="48">
        <f t="shared" si="8"/>
        <v>118941.39</v>
      </c>
      <c r="F98" s="48">
        <f t="shared" si="8"/>
        <v>21558.61</v>
      </c>
    </row>
    <row r="99" spans="1:6" ht="15" customHeight="1">
      <c r="A99" s="57" t="s">
        <v>172</v>
      </c>
      <c r="B99" s="34" t="s">
        <v>148</v>
      </c>
      <c r="C99" s="47" t="s">
        <v>15</v>
      </c>
      <c r="D99" s="62">
        <f>D100</f>
        <v>140500</v>
      </c>
      <c r="E99" s="48">
        <f>E100</f>
        <v>118941.39</v>
      </c>
      <c r="F99" s="48">
        <f aca="true" t="shared" si="9" ref="F99:F158">D99-E99</f>
        <v>21558.61</v>
      </c>
    </row>
    <row r="100" spans="1:6" ht="26.25" customHeight="1">
      <c r="A100" s="57" t="s">
        <v>166</v>
      </c>
      <c r="B100" s="34" t="s">
        <v>148</v>
      </c>
      <c r="C100" s="47" t="s">
        <v>16</v>
      </c>
      <c r="D100" s="62">
        <f>D101+D102</f>
        <v>140500</v>
      </c>
      <c r="E100" s="48">
        <f>E101+E102</f>
        <v>118941.39</v>
      </c>
      <c r="F100" s="48">
        <f t="shared" si="9"/>
        <v>21558.61</v>
      </c>
    </row>
    <row r="101" spans="1:6" ht="12.75" customHeight="1">
      <c r="A101" s="57" t="s">
        <v>167</v>
      </c>
      <c r="B101" s="34" t="s">
        <v>148</v>
      </c>
      <c r="C101" s="47" t="s">
        <v>519</v>
      </c>
      <c r="D101" s="62">
        <v>107900</v>
      </c>
      <c r="E101" s="48">
        <v>93170.65</v>
      </c>
      <c r="F101" s="48">
        <f t="shared" si="9"/>
        <v>14729.350000000006</v>
      </c>
    </row>
    <row r="102" spans="1:6" ht="18" customHeight="1">
      <c r="A102" s="57" t="s">
        <v>169</v>
      </c>
      <c r="B102" s="34" t="s">
        <v>148</v>
      </c>
      <c r="C102" s="47" t="s">
        <v>17</v>
      </c>
      <c r="D102" s="62">
        <v>32600</v>
      </c>
      <c r="E102" s="48">
        <v>25770.74</v>
      </c>
      <c r="F102" s="48">
        <f t="shared" si="9"/>
        <v>6829.259999999998</v>
      </c>
    </row>
    <row r="103" spans="1:6" ht="25.5" customHeight="1">
      <c r="A103" s="57" t="s">
        <v>423</v>
      </c>
      <c r="B103" s="34" t="s">
        <v>148</v>
      </c>
      <c r="C103" s="47" t="s">
        <v>18</v>
      </c>
      <c r="D103" s="62">
        <f aca="true" t="shared" si="10" ref="D103:F104">D104</f>
        <v>8800</v>
      </c>
      <c r="E103" s="48">
        <f t="shared" si="10"/>
        <v>800</v>
      </c>
      <c r="F103" s="48">
        <f t="shared" si="10"/>
        <v>8000</v>
      </c>
    </row>
    <row r="104" spans="1:6" ht="25.5" customHeight="1">
      <c r="A104" s="57" t="s">
        <v>373</v>
      </c>
      <c r="B104" s="34" t="s">
        <v>148</v>
      </c>
      <c r="C104" s="47" t="s">
        <v>19</v>
      </c>
      <c r="D104" s="62">
        <f t="shared" si="10"/>
        <v>8800</v>
      </c>
      <c r="E104" s="48">
        <f t="shared" si="10"/>
        <v>800</v>
      </c>
      <c r="F104" s="48">
        <f t="shared" si="10"/>
        <v>8000</v>
      </c>
    </row>
    <row r="105" spans="1:6" ht="27.75" customHeight="1">
      <c r="A105" s="57" t="s">
        <v>292</v>
      </c>
      <c r="B105" s="34" t="s">
        <v>148</v>
      </c>
      <c r="C105" s="47" t="s">
        <v>20</v>
      </c>
      <c r="D105" s="62">
        <f>D106</f>
        <v>8800</v>
      </c>
      <c r="E105" s="48">
        <f>E106</f>
        <v>800</v>
      </c>
      <c r="F105" s="48">
        <f t="shared" si="9"/>
        <v>8000</v>
      </c>
    </row>
    <row r="106" spans="1:6" ht="18" customHeight="1">
      <c r="A106" s="57" t="s">
        <v>180</v>
      </c>
      <c r="B106" s="34" t="s">
        <v>148</v>
      </c>
      <c r="C106" s="47" t="s">
        <v>21</v>
      </c>
      <c r="D106" s="62">
        <f>D107</f>
        <v>8800</v>
      </c>
      <c r="E106" s="48">
        <f>E107</f>
        <v>800</v>
      </c>
      <c r="F106" s="48">
        <f t="shared" si="9"/>
        <v>8000</v>
      </c>
    </row>
    <row r="107" spans="1:6" ht="14.25" customHeight="1">
      <c r="A107" s="57" t="s">
        <v>181</v>
      </c>
      <c r="B107" s="34" t="s">
        <v>148</v>
      </c>
      <c r="C107" s="47" t="s">
        <v>22</v>
      </c>
      <c r="D107" s="62">
        <v>8800</v>
      </c>
      <c r="E107" s="48">
        <v>800</v>
      </c>
      <c r="F107" s="48">
        <f t="shared" si="9"/>
        <v>8000</v>
      </c>
    </row>
    <row r="108" spans="1:6" ht="25.5" customHeight="1">
      <c r="A108" s="57" t="s">
        <v>186</v>
      </c>
      <c r="B108" s="34" t="s">
        <v>148</v>
      </c>
      <c r="C108" s="49" t="s">
        <v>23</v>
      </c>
      <c r="D108" s="62">
        <f>D109</f>
        <v>339600</v>
      </c>
      <c r="E108" s="62">
        <f>E109</f>
        <v>319419.58</v>
      </c>
      <c r="F108" s="48">
        <f t="shared" si="9"/>
        <v>20180.419999999984</v>
      </c>
    </row>
    <row r="109" spans="1:6" ht="33" customHeight="1">
      <c r="A109" s="57" t="s">
        <v>424</v>
      </c>
      <c r="B109" s="34" t="s">
        <v>148</v>
      </c>
      <c r="C109" s="47" t="s">
        <v>24</v>
      </c>
      <c r="D109" s="62">
        <f>D110+D117</f>
        <v>339600</v>
      </c>
      <c r="E109" s="48">
        <f>E110+E117</f>
        <v>319419.58</v>
      </c>
      <c r="F109" s="48">
        <f t="shared" si="9"/>
        <v>20180.419999999984</v>
      </c>
    </row>
    <row r="110" spans="1:6" ht="15.75" customHeight="1">
      <c r="A110" s="57" t="s">
        <v>183</v>
      </c>
      <c r="B110" s="34" t="s">
        <v>148</v>
      </c>
      <c r="C110" s="47" t="s">
        <v>25</v>
      </c>
      <c r="D110" s="62">
        <f aca="true" t="shared" si="11" ref="D110:E115">D111</f>
        <v>240700</v>
      </c>
      <c r="E110" s="48">
        <f>E111</f>
        <v>220600</v>
      </c>
      <c r="F110" s="48">
        <f t="shared" si="9"/>
        <v>20100</v>
      </c>
    </row>
    <row r="111" spans="1:6" ht="84" customHeight="1">
      <c r="A111" s="57" t="s">
        <v>259</v>
      </c>
      <c r="B111" s="34" t="s">
        <v>148</v>
      </c>
      <c r="C111" s="47" t="s">
        <v>26</v>
      </c>
      <c r="D111" s="62">
        <f t="shared" si="11"/>
        <v>240700</v>
      </c>
      <c r="E111" s="48">
        <f t="shared" si="11"/>
        <v>220600</v>
      </c>
      <c r="F111" s="48">
        <f t="shared" si="9"/>
        <v>20100</v>
      </c>
    </row>
    <row r="112" spans="1:6" ht="15.75" customHeight="1">
      <c r="A112" s="59" t="s">
        <v>183</v>
      </c>
      <c r="B112" s="34" t="s">
        <v>148</v>
      </c>
      <c r="C112" s="47" t="s">
        <v>27</v>
      </c>
      <c r="D112" s="62">
        <f t="shared" si="11"/>
        <v>240700</v>
      </c>
      <c r="E112" s="48">
        <f t="shared" si="11"/>
        <v>220600</v>
      </c>
      <c r="F112" s="48">
        <f t="shared" si="9"/>
        <v>20100</v>
      </c>
    </row>
    <row r="113" spans="1:6" ht="13.5" customHeight="1">
      <c r="A113" s="57" t="s">
        <v>192</v>
      </c>
      <c r="B113" s="34" t="s">
        <v>148</v>
      </c>
      <c r="C113" s="47" t="s">
        <v>28</v>
      </c>
      <c r="D113" s="62">
        <f t="shared" si="11"/>
        <v>240700</v>
      </c>
      <c r="E113" s="48">
        <f t="shared" si="11"/>
        <v>220600</v>
      </c>
      <c r="F113" s="48">
        <f t="shared" si="9"/>
        <v>20100</v>
      </c>
    </row>
    <row r="114" spans="1:6" ht="12.75" customHeight="1">
      <c r="A114" s="57" t="s">
        <v>172</v>
      </c>
      <c r="B114" s="34" t="s">
        <v>148</v>
      </c>
      <c r="C114" s="47" t="s">
        <v>29</v>
      </c>
      <c r="D114" s="62">
        <f t="shared" si="11"/>
        <v>240700</v>
      </c>
      <c r="E114" s="48">
        <f t="shared" si="11"/>
        <v>220600</v>
      </c>
      <c r="F114" s="48">
        <f t="shared" si="9"/>
        <v>20100</v>
      </c>
    </row>
    <row r="115" spans="1:6" ht="16.5" customHeight="1">
      <c r="A115" s="57" t="s">
        <v>193</v>
      </c>
      <c r="B115" s="34" t="s">
        <v>148</v>
      </c>
      <c r="C115" s="47" t="s">
        <v>30</v>
      </c>
      <c r="D115" s="62">
        <f t="shared" si="11"/>
        <v>240700</v>
      </c>
      <c r="E115" s="48">
        <f t="shared" si="11"/>
        <v>220600</v>
      </c>
      <c r="F115" s="48">
        <f t="shared" si="9"/>
        <v>20100</v>
      </c>
    </row>
    <row r="116" spans="1:6" ht="29.25" customHeight="1">
      <c r="A116" s="57" t="s">
        <v>194</v>
      </c>
      <c r="B116" s="34" t="s">
        <v>148</v>
      </c>
      <c r="C116" s="78" t="s">
        <v>31</v>
      </c>
      <c r="D116" s="62">
        <v>240700</v>
      </c>
      <c r="E116" s="48">
        <v>220600</v>
      </c>
      <c r="F116" s="48">
        <f t="shared" si="9"/>
        <v>20100</v>
      </c>
    </row>
    <row r="117" spans="1:6" ht="24" customHeight="1">
      <c r="A117" s="58" t="s">
        <v>378</v>
      </c>
      <c r="B117" s="64" t="s">
        <v>148</v>
      </c>
      <c r="C117" s="49" t="s">
        <v>32</v>
      </c>
      <c r="D117" s="62">
        <f>D118</f>
        <v>98900</v>
      </c>
      <c r="E117" s="62">
        <f>E118</f>
        <v>98819.58</v>
      </c>
      <c r="F117" s="62">
        <f t="shared" si="9"/>
        <v>80.41999999999825</v>
      </c>
    </row>
    <row r="118" spans="1:6" ht="73.5" customHeight="1">
      <c r="A118" s="58" t="s">
        <v>284</v>
      </c>
      <c r="B118" s="64" t="s">
        <v>148</v>
      </c>
      <c r="C118" s="49" t="s">
        <v>33</v>
      </c>
      <c r="D118" s="62">
        <f>D119</f>
        <v>98900</v>
      </c>
      <c r="E118" s="62">
        <f>E121</f>
        <v>98819.58</v>
      </c>
      <c r="F118" s="62">
        <f t="shared" si="9"/>
        <v>80.41999999999825</v>
      </c>
    </row>
    <row r="119" spans="1:6" ht="27" customHeight="1">
      <c r="A119" s="63" t="s">
        <v>372</v>
      </c>
      <c r="B119" s="64" t="s">
        <v>148</v>
      </c>
      <c r="C119" s="49" t="s">
        <v>34</v>
      </c>
      <c r="D119" s="62">
        <f>D120</f>
        <v>98900</v>
      </c>
      <c r="E119" s="62">
        <f>E120</f>
        <v>98819.58</v>
      </c>
      <c r="F119" s="62">
        <f t="shared" si="9"/>
        <v>80.41999999999825</v>
      </c>
    </row>
    <row r="120" spans="1:6" ht="24" customHeight="1">
      <c r="A120" s="63" t="s">
        <v>373</v>
      </c>
      <c r="B120" s="64" t="s">
        <v>148</v>
      </c>
      <c r="C120" s="49" t="s">
        <v>35</v>
      </c>
      <c r="D120" s="62">
        <f>D121</f>
        <v>98900</v>
      </c>
      <c r="E120" s="62">
        <f>E121</f>
        <v>98819.58</v>
      </c>
      <c r="F120" s="62">
        <f t="shared" si="9"/>
        <v>80.41999999999825</v>
      </c>
    </row>
    <row r="121" spans="1:6" ht="24" customHeight="1">
      <c r="A121" s="58" t="s">
        <v>292</v>
      </c>
      <c r="B121" s="64" t="s">
        <v>148</v>
      </c>
      <c r="C121" s="49" t="s">
        <v>36</v>
      </c>
      <c r="D121" s="62">
        <f>D122+D125</f>
        <v>98900</v>
      </c>
      <c r="E121" s="62">
        <f>E122+E125</f>
        <v>98819.58</v>
      </c>
      <c r="F121" s="62">
        <f t="shared" si="9"/>
        <v>80.41999999999825</v>
      </c>
    </row>
    <row r="122" spans="1:6" ht="14.25" customHeight="1">
      <c r="A122" s="58" t="s">
        <v>172</v>
      </c>
      <c r="B122" s="64" t="s">
        <v>148</v>
      </c>
      <c r="C122" s="49" t="s">
        <v>37</v>
      </c>
      <c r="D122" s="62">
        <f>D123</f>
        <v>2800</v>
      </c>
      <c r="E122" s="62">
        <f>E123</f>
        <v>2769.58</v>
      </c>
      <c r="F122" s="62">
        <f t="shared" si="9"/>
        <v>30.420000000000073</v>
      </c>
    </row>
    <row r="123" spans="1:6" ht="12.75" customHeight="1">
      <c r="A123" s="58" t="s">
        <v>173</v>
      </c>
      <c r="B123" s="64" t="s">
        <v>148</v>
      </c>
      <c r="C123" s="49" t="s">
        <v>38</v>
      </c>
      <c r="D123" s="62">
        <f>D124</f>
        <v>2800</v>
      </c>
      <c r="E123" s="62">
        <f>E124</f>
        <v>2769.58</v>
      </c>
      <c r="F123" s="62">
        <f t="shared" si="9"/>
        <v>30.420000000000073</v>
      </c>
    </row>
    <row r="124" spans="1:6" ht="15" customHeight="1">
      <c r="A124" s="58" t="s">
        <v>178</v>
      </c>
      <c r="B124" s="64" t="s">
        <v>148</v>
      </c>
      <c r="C124" s="49" t="s">
        <v>39</v>
      </c>
      <c r="D124" s="62">
        <v>2800</v>
      </c>
      <c r="E124" s="62">
        <v>2769.58</v>
      </c>
      <c r="F124" s="62">
        <f t="shared" si="9"/>
        <v>30.420000000000073</v>
      </c>
    </row>
    <row r="125" spans="1:6" ht="13.5" customHeight="1">
      <c r="A125" s="58" t="s">
        <v>180</v>
      </c>
      <c r="B125" s="64" t="s">
        <v>148</v>
      </c>
      <c r="C125" s="49" t="s">
        <v>40</v>
      </c>
      <c r="D125" s="62">
        <f>D127+D126</f>
        <v>96100</v>
      </c>
      <c r="E125" s="62">
        <f>E127+E126</f>
        <v>96050</v>
      </c>
      <c r="F125" s="62">
        <f t="shared" si="9"/>
        <v>50</v>
      </c>
    </row>
    <row r="126" spans="1:6" ht="15" customHeight="1">
      <c r="A126" s="58" t="s">
        <v>302</v>
      </c>
      <c r="B126" s="64" t="s">
        <v>148</v>
      </c>
      <c r="C126" s="49" t="s">
        <v>511</v>
      </c>
      <c r="D126" s="62">
        <v>80800</v>
      </c>
      <c r="E126" s="62">
        <v>80750</v>
      </c>
      <c r="F126" s="62">
        <f t="shared" si="9"/>
        <v>50</v>
      </c>
    </row>
    <row r="127" spans="1:6" ht="15.75" customHeight="1">
      <c r="A127" s="58" t="s">
        <v>181</v>
      </c>
      <c r="B127" s="64" t="s">
        <v>148</v>
      </c>
      <c r="C127" s="49" t="s">
        <v>41</v>
      </c>
      <c r="D127" s="62">
        <v>15300</v>
      </c>
      <c r="E127" s="62">
        <v>15300</v>
      </c>
      <c r="F127" s="62">
        <f t="shared" si="9"/>
        <v>0</v>
      </c>
    </row>
    <row r="128" spans="1:6" ht="16.5" customHeight="1">
      <c r="A128" s="57" t="s">
        <v>298</v>
      </c>
      <c r="B128" s="34" t="s">
        <v>148</v>
      </c>
      <c r="C128" s="78" t="s">
        <v>42</v>
      </c>
      <c r="D128" s="62">
        <f>D129+D139+D159</f>
        <v>1449000</v>
      </c>
      <c r="E128" s="79">
        <f>E139</f>
        <v>480852.86</v>
      </c>
      <c r="F128" s="48">
        <f t="shared" si="9"/>
        <v>968147.14</v>
      </c>
    </row>
    <row r="129" spans="1:6" ht="16.5" customHeight="1">
      <c r="A129" s="57" t="s">
        <v>364</v>
      </c>
      <c r="B129" s="34" t="s">
        <v>148</v>
      </c>
      <c r="C129" s="78" t="s">
        <v>43</v>
      </c>
      <c r="D129" s="62">
        <f aca="true" t="shared" si="12" ref="D129:E136">D130</f>
        <v>108300</v>
      </c>
      <c r="E129" s="79" t="str">
        <f t="shared" si="12"/>
        <v>-</v>
      </c>
      <c r="F129" s="48">
        <f>D129</f>
        <v>108300</v>
      </c>
    </row>
    <row r="130" spans="1:6" ht="15.75" customHeight="1">
      <c r="A130" s="61" t="s">
        <v>303</v>
      </c>
      <c r="B130" s="34" t="s">
        <v>148</v>
      </c>
      <c r="C130" s="78" t="s">
        <v>44</v>
      </c>
      <c r="D130" s="62">
        <f t="shared" si="12"/>
        <v>108300</v>
      </c>
      <c r="E130" s="79" t="str">
        <f t="shared" si="12"/>
        <v>-</v>
      </c>
      <c r="F130" s="48">
        <f aca="true" t="shared" si="13" ref="F130:F138">D130</f>
        <v>108300</v>
      </c>
    </row>
    <row r="131" spans="1:6" ht="45.75" customHeight="1">
      <c r="A131" s="61" t="s">
        <v>426</v>
      </c>
      <c r="B131" s="34" t="s">
        <v>148</v>
      </c>
      <c r="C131" s="78" t="s">
        <v>45</v>
      </c>
      <c r="D131" s="62">
        <f t="shared" si="12"/>
        <v>108300</v>
      </c>
      <c r="E131" s="79" t="s">
        <v>278</v>
      </c>
      <c r="F131" s="48">
        <f t="shared" si="13"/>
        <v>108300</v>
      </c>
    </row>
    <row r="132" spans="1:6" ht="42" customHeight="1">
      <c r="A132" s="57" t="s">
        <v>425</v>
      </c>
      <c r="B132" s="34" t="s">
        <v>148</v>
      </c>
      <c r="C132" s="78" t="s">
        <v>46</v>
      </c>
      <c r="D132" s="62">
        <f t="shared" si="12"/>
        <v>108300</v>
      </c>
      <c r="E132" s="79" t="s">
        <v>278</v>
      </c>
      <c r="F132" s="48">
        <f t="shared" si="13"/>
        <v>108300</v>
      </c>
    </row>
    <row r="133" spans="1:6" ht="24" customHeight="1">
      <c r="A133" s="59" t="s">
        <v>376</v>
      </c>
      <c r="B133" s="34" t="s">
        <v>148</v>
      </c>
      <c r="C133" s="78" t="s">
        <v>47</v>
      </c>
      <c r="D133" s="62">
        <f t="shared" si="12"/>
        <v>108300</v>
      </c>
      <c r="E133" s="79" t="s">
        <v>278</v>
      </c>
      <c r="F133" s="48">
        <f t="shared" si="13"/>
        <v>108300</v>
      </c>
    </row>
    <row r="134" spans="1:6" ht="26.25" customHeight="1">
      <c r="A134" s="59" t="s">
        <v>373</v>
      </c>
      <c r="B134" s="34" t="s">
        <v>148</v>
      </c>
      <c r="C134" s="78" t="s">
        <v>48</v>
      </c>
      <c r="D134" s="62">
        <f t="shared" si="12"/>
        <v>108300</v>
      </c>
      <c r="E134" s="79" t="s">
        <v>278</v>
      </c>
      <c r="F134" s="48">
        <f t="shared" si="13"/>
        <v>108300</v>
      </c>
    </row>
    <row r="135" spans="1:6" ht="24" customHeight="1">
      <c r="A135" s="57" t="s">
        <v>292</v>
      </c>
      <c r="B135" s="34" t="s">
        <v>148</v>
      </c>
      <c r="C135" s="78" t="s">
        <v>49</v>
      </c>
      <c r="D135" s="62">
        <f t="shared" si="12"/>
        <v>108300</v>
      </c>
      <c r="E135" s="79" t="s">
        <v>278</v>
      </c>
      <c r="F135" s="48">
        <f t="shared" si="13"/>
        <v>108300</v>
      </c>
    </row>
    <row r="136" spans="1:6" ht="10.5" customHeight="1">
      <c r="A136" s="57" t="s">
        <v>172</v>
      </c>
      <c r="B136" s="34" t="s">
        <v>148</v>
      </c>
      <c r="C136" s="78" t="s">
        <v>50</v>
      </c>
      <c r="D136" s="62">
        <f t="shared" si="12"/>
        <v>108300</v>
      </c>
      <c r="E136" s="79" t="s">
        <v>278</v>
      </c>
      <c r="F136" s="48">
        <f t="shared" si="13"/>
        <v>108300</v>
      </c>
    </row>
    <row r="137" spans="1:6" ht="14.25" customHeight="1">
      <c r="A137" s="57" t="s">
        <v>365</v>
      </c>
      <c r="B137" s="34" t="s">
        <v>148</v>
      </c>
      <c r="C137" s="78" t="s">
        <v>51</v>
      </c>
      <c r="D137" s="62">
        <v>108300</v>
      </c>
      <c r="E137" s="48" t="s">
        <v>278</v>
      </c>
      <c r="F137" s="48">
        <f t="shared" si="13"/>
        <v>108300</v>
      </c>
    </row>
    <row r="138" spans="1:6" ht="12.75" customHeight="1">
      <c r="A138" s="57" t="s">
        <v>177</v>
      </c>
      <c r="B138" s="34" t="s">
        <v>148</v>
      </c>
      <c r="C138" s="78" t="s">
        <v>52</v>
      </c>
      <c r="D138" s="62">
        <v>108300</v>
      </c>
      <c r="E138" s="48" t="s">
        <v>278</v>
      </c>
      <c r="F138" s="48">
        <f t="shared" si="13"/>
        <v>108300</v>
      </c>
    </row>
    <row r="139" spans="1:6" ht="15" customHeight="1">
      <c r="A139" s="57" t="s">
        <v>299</v>
      </c>
      <c r="B139" s="34" t="s">
        <v>148</v>
      </c>
      <c r="C139" s="47" t="s">
        <v>53</v>
      </c>
      <c r="D139" s="62">
        <f>D140+D149</f>
        <v>1335700</v>
      </c>
      <c r="E139" s="48">
        <f>E140+E149</f>
        <v>480852.86</v>
      </c>
      <c r="F139" s="48">
        <f t="shared" si="9"/>
        <v>854847.14</v>
      </c>
    </row>
    <row r="140" spans="1:6" ht="15" customHeight="1">
      <c r="A140" s="59" t="s">
        <v>303</v>
      </c>
      <c r="B140" s="34" t="s">
        <v>148</v>
      </c>
      <c r="C140" s="47" t="s">
        <v>54</v>
      </c>
      <c r="D140" s="62">
        <f>D141</f>
        <v>1188000</v>
      </c>
      <c r="E140" s="48">
        <f>E141</f>
        <v>334100</v>
      </c>
      <c r="F140" s="48">
        <f t="shared" si="9"/>
        <v>853900</v>
      </c>
    </row>
    <row r="141" spans="1:6" ht="45" customHeight="1">
      <c r="A141" s="57" t="s">
        <v>300</v>
      </c>
      <c r="B141" s="34" t="s">
        <v>148</v>
      </c>
      <c r="C141" s="47" t="s">
        <v>55</v>
      </c>
      <c r="D141" s="62">
        <f>D144</f>
        <v>1188000</v>
      </c>
      <c r="E141" s="62">
        <f>E144</f>
        <v>334100</v>
      </c>
      <c r="F141" s="48">
        <f t="shared" si="9"/>
        <v>853900</v>
      </c>
    </row>
    <row r="142" spans="1:6" ht="24" customHeight="1">
      <c r="A142" s="59" t="s">
        <v>372</v>
      </c>
      <c r="B142" s="34" t="s">
        <v>148</v>
      </c>
      <c r="C142" s="47" t="s">
        <v>56</v>
      </c>
      <c r="D142" s="62">
        <f>D143</f>
        <v>1188000</v>
      </c>
      <c r="E142" s="48">
        <f>E143</f>
        <v>334100</v>
      </c>
      <c r="F142" s="48">
        <f>F143</f>
        <v>853900</v>
      </c>
    </row>
    <row r="143" spans="1:6" ht="24.75" customHeight="1">
      <c r="A143" s="59" t="s">
        <v>373</v>
      </c>
      <c r="B143" s="34" t="s">
        <v>148</v>
      </c>
      <c r="C143" s="47" t="s">
        <v>57</v>
      </c>
      <c r="D143" s="62">
        <f>D144</f>
        <v>1188000</v>
      </c>
      <c r="E143" s="48">
        <f>E144</f>
        <v>334100</v>
      </c>
      <c r="F143" s="48">
        <f t="shared" si="9"/>
        <v>853900</v>
      </c>
    </row>
    <row r="144" spans="1:6" ht="22.5" customHeight="1">
      <c r="A144" s="57" t="s">
        <v>292</v>
      </c>
      <c r="B144" s="34" t="s">
        <v>148</v>
      </c>
      <c r="C144" s="47" t="s">
        <v>58</v>
      </c>
      <c r="D144" s="62">
        <f aca="true" t="shared" si="14" ref="D144:E146">D145</f>
        <v>1188000</v>
      </c>
      <c r="E144" s="48">
        <f t="shared" si="14"/>
        <v>334100</v>
      </c>
      <c r="F144" s="48">
        <f t="shared" si="9"/>
        <v>853900</v>
      </c>
    </row>
    <row r="145" spans="1:6" ht="14.25" customHeight="1">
      <c r="A145" s="57" t="s">
        <v>172</v>
      </c>
      <c r="B145" s="34" t="s">
        <v>148</v>
      </c>
      <c r="C145" s="47" t="s">
        <v>59</v>
      </c>
      <c r="D145" s="62">
        <f t="shared" si="14"/>
        <v>1188000</v>
      </c>
      <c r="E145" s="48">
        <f t="shared" si="14"/>
        <v>334100</v>
      </c>
      <c r="F145" s="48">
        <f t="shared" si="9"/>
        <v>853900</v>
      </c>
    </row>
    <row r="146" spans="1:6" ht="13.5" customHeight="1">
      <c r="A146" s="57" t="s">
        <v>173</v>
      </c>
      <c r="B146" s="34" t="s">
        <v>148</v>
      </c>
      <c r="C146" s="47" t="s">
        <v>60</v>
      </c>
      <c r="D146" s="62">
        <f>D147+D148</f>
        <v>1188000</v>
      </c>
      <c r="E146" s="48">
        <f t="shared" si="14"/>
        <v>334100</v>
      </c>
      <c r="F146" s="48">
        <f t="shared" si="9"/>
        <v>853900</v>
      </c>
    </row>
    <row r="147" spans="1:6" ht="12.75" customHeight="1">
      <c r="A147" s="57" t="s">
        <v>190</v>
      </c>
      <c r="B147" s="34" t="s">
        <v>148</v>
      </c>
      <c r="C147" s="47" t="s">
        <v>61</v>
      </c>
      <c r="D147" s="62">
        <v>334200</v>
      </c>
      <c r="E147" s="48">
        <v>334100</v>
      </c>
      <c r="F147" s="48">
        <f t="shared" si="9"/>
        <v>100</v>
      </c>
    </row>
    <row r="148" spans="1:6" ht="12.75" customHeight="1">
      <c r="A148" s="57" t="s">
        <v>178</v>
      </c>
      <c r="B148" s="34" t="s">
        <v>148</v>
      </c>
      <c r="C148" s="47" t="s">
        <v>520</v>
      </c>
      <c r="D148" s="62">
        <v>853800</v>
      </c>
      <c r="E148" s="48" t="s">
        <v>278</v>
      </c>
      <c r="F148" s="48">
        <f>D148</f>
        <v>853800</v>
      </c>
    </row>
    <row r="149" spans="1:6" ht="22.5" customHeight="1">
      <c r="A149" s="61" t="s">
        <v>378</v>
      </c>
      <c r="B149" s="34" t="s">
        <v>148</v>
      </c>
      <c r="C149" s="47" t="s">
        <v>62</v>
      </c>
      <c r="D149" s="62">
        <f aca="true" t="shared" si="15" ref="D149:E152">D150</f>
        <v>147700</v>
      </c>
      <c r="E149" s="48">
        <f t="shared" si="15"/>
        <v>146752.86</v>
      </c>
      <c r="F149" s="48">
        <f t="shared" si="9"/>
        <v>947.140000000014</v>
      </c>
    </row>
    <row r="150" spans="1:6" ht="68.25" customHeight="1">
      <c r="A150" s="59" t="s">
        <v>377</v>
      </c>
      <c r="B150" s="34" t="s">
        <v>148</v>
      </c>
      <c r="C150" s="47" t="s">
        <v>63</v>
      </c>
      <c r="D150" s="62">
        <f t="shared" si="15"/>
        <v>147700</v>
      </c>
      <c r="E150" s="48">
        <f t="shared" si="15"/>
        <v>146752.86</v>
      </c>
      <c r="F150" s="48">
        <f t="shared" si="9"/>
        <v>947.140000000014</v>
      </c>
    </row>
    <row r="151" spans="1:6" ht="46.5" customHeight="1">
      <c r="A151" s="57" t="s">
        <v>301</v>
      </c>
      <c r="B151" s="34" t="s">
        <v>148</v>
      </c>
      <c r="C151" s="47" t="s">
        <v>64</v>
      </c>
      <c r="D151" s="62">
        <f t="shared" si="15"/>
        <v>147700</v>
      </c>
      <c r="E151" s="48">
        <f t="shared" si="15"/>
        <v>146752.86</v>
      </c>
      <c r="F151" s="48">
        <f t="shared" si="9"/>
        <v>947.140000000014</v>
      </c>
    </row>
    <row r="152" spans="1:6" ht="24" customHeight="1">
      <c r="A152" s="59" t="s">
        <v>372</v>
      </c>
      <c r="B152" s="34" t="s">
        <v>148</v>
      </c>
      <c r="C152" s="47" t="s">
        <v>65</v>
      </c>
      <c r="D152" s="62">
        <f t="shared" si="15"/>
        <v>147700</v>
      </c>
      <c r="E152" s="48">
        <f t="shared" si="15"/>
        <v>146752.86</v>
      </c>
      <c r="F152" s="48">
        <f t="shared" si="9"/>
        <v>947.140000000014</v>
      </c>
    </row>
    <row r="153" spans="1:6" ht="21.75" customHeight="1">
      <c r="A153" s="59" t="s">
        <v>373</v>
      </c>
      <c r="B153" s="34" t="s">
        <v>148</v>
      </c>
      <c r="C153" s="47" t="s">
        <v>66</v>
      </c>
      <c r="D153" s="62">
        <f aca="true" t="shared" si="16" ref="D153:E155">D154</f>
        <v>147700</v>
      </c>
      <c r="E153" s="48">
        <f t="shared" si="16"/>
        <v>146752.86</v>
      </c>
      <c r="F153" s="48">
        <f t="shared" si="9"/>
        <v>947.140000000014</v>
      </c>
    </row>
    <row r="154" spans="1:6" ht="27" customHeight="1">
      <c r="A154" s="57" t="s">
        <v>292</v>
      </c>
      <c r="B154" s="34" t="s">
        <v>148</v>
      </c>
      <c r="C154" s="47" t="s">
        <v>67</v>
      </c>
      <c r="D154" s="62">
        <f t="shared" si="16"/>
        <v>147700</v>
      </c>
      <c r="E154" s="48">
        <f t="shared" si="16"/>
        <v>146752.86</v>
      </c>
      <c r="F154" s="48">
        <f t="shared" si="9"/>
        <v>947.140000000014</v>
      </c>
    </row>
    <row r="155" spans="1:6" ht="12" customHeight="1">
      <c r="A155" s="57" t="s">
        <v>172</v>
      </c>
      <c r="B155" s="34" t="s">
        <v>148</v>
      </c>
      <c r="C155" s="47" t="s">
        <v>68</v>
      </c>
      <c r="D155" s="62">
        <f t="shared" si="16"/>
        <v>147700</v>
      </c>
      <c r="E155" s="48">
        <f t="shared" si="16"/>
        <v>146752.86</v>
      </c>
      <c r="F155" s="48">
        <f t="shared" si="9"/>
        <v>947.140000000014</v>
      </c>
    </row>
    <row r="156" spans="1:6" ht="14.25" customHeight="1">
      <c r="A156" s="57" t="s">
        <v>173</v>
      </c>
      <c r="B156" s="34" t="s">
        <v>148</v>
      </c>
      <c r="C156" s="47" t="s">
        <v>69</v>
      </c>
      <c r="D156" s="62">
        <f>D157+D158</f>
        <v>147700</v>
      </c>
      <c r="E156" s="48">
        <f>E157+E158</f>
        <v>146752.86</v>
      </c>
      <c r="F156" s="48">
        <f t="shared" si="9"/>
        <v>947.140000000014</v>
      </c>
    </row>
    <row r="157" spans="1:6" ht="13.5" customHeight="1">
      <c r="A157" s="57" t="s">
        <v>395</v>
      </c>
      <c r="B157" s="34" t="s">
        <v>148</v>
      </c>
      <c r="C157" s="47" t="s">
        <v>70</v>
      </c>
      <c r="D157" s="62">
        <v>97500</v>
      </c>
      <c r="E157" s="48">
        <v>96575.86</v>
      </c>
      <c r="F157" s="48">
        <f t="shared" si="9"/>
        <v>924.1399999999994</v>
      </c>
    </row>
    <row r="158" spans="1:6" ht="15" customHeight="1">
      <c r="A158" s="57" t="s">
        <v>178</v>
      </c>
      <c r="B158" s="34" t="s">
        <v>148</v>
      </c>
      <c r="C158" s="47" t="s">
        <v>71</v>
      </c>
      <c r="D158" s="62">
        <v>50200</v>
      </c>
      <c r="E158" s="48">
        <v>50177</v>
      </c>
      <c r="F158" s="48">
        <f t="shared" si="9"/>
        <v>23</v>
      </c>
    </row>
    <row r="159" spans="1:6" ht="21.75" customHeight="1">
      <c r="A159" s="57" t="s">
        <v>304</v>
      </c>
      <c r="B159" s="34" t="s">
        <v>148</v>
      </c>
      <c r="C159" s="47" t="s">
        <v>72</v>
      </c>
      <c r="D159" s="62">
        <f aca="true" t="shared" si="17" ref="D159:D165">D160</f>
        <v>5000</v>
      </c>
      <c r="E159" s="48" t="s">
        <v>278</v>
      </c>
      <c r="F159" s="48">
        <f>D159</f>
        <v>5000</v>
      </c>
    </row>
    <row r="160" spans="1:6" ht="23.25" customHeight="1">
      <c r="A160" s="61" t="s">
        <v>378</v>
      </c>
      <c r="B160" s="34" t="s">
        <v>148</v>
      </c>
      <c r="C160" s="47" t="s">
        <v>73</v>
      </c>
      <c r="D160" s="62">
        <f t="shared" si="17"/>
        <v>5000</v>
      </c>
      <c r="E160" s="48" t="s">
        <v>278</v>
      </c>
      <c r="F160" s="48">
        <f aca="true" t="shared" si="18" ref="F160:F166">D160</f>
        <v>5000</v>
      </c>
    </row>
    <row r="161" spans="1:6" ht="42" customHeight="1">
      <c r="A161" s="59" t="s">
        <v>379</v>
      </c>
      <c r="B161" s="34" t="s">
        <v>148</v>
      </c>
      <c r="C161" s="47" t="s">
        <v>74</v>
      </c>
      <c r="D161" s="62">
        <f t="shared" si="17"/>
        <v>5000</v>
      </c>
      <c r="E161" s="48" t="s">
        <v>278</v>
      </c>
      <c r="F161" s="48">
        <f t="shared" si="18"/>
        <v>5000</v>
      </c>
    </row>
    <row r="162" spans="1:6" ht="30.75" customHeight="1">
      <c r="A162" s="59" t="s">
        <v>372</v>
      </c>
      <c r="B162" s="34" t="s">
        <v>148</v>
      </c>
      <c r="C162" s="47" t="s">
        <v>75</v>
      </c>
      <c r="D162" s="62">
        <f t="shared" si="17"/>
        <v>5000</v>
      </c>
      <c r="E162" s="48" t="s">
        <v>278</v>
      </c>
      <c r="F162" s="48">
        <f t="shared" si="18"/>
        <v>5000</v>
      </c>
    </row>
    <row r="163" spans="1:6" ht="24.75" customHeight="1">
      <c r="A163" s="59" t="s">
        <v>373</v>
      </c>
      <c r="B163" s="34" t="s">
        <v>148</v>
      </c>
      <c r="C163" s="47" t="s">
        <v>76</v>
      </c>
      <c r="D163" s="62">
        <f t="shared" si="17"/>
        <v>5000</v>
      </c>
      <c r="E163" s="48" t="s">
        <v>278</v>
      </c>
      <c r="F163" s="48">
        <f t="shared" si="18"/>
        <v>5000</v>
      </c>
    </row>
    <row r="164" spans="1:6" ht="28.5" customHeight="1">
      <c r="A164" s="59" t="s">
        <v>292</v>
      </c>
      <c r="B164" s="34" t="s">
        <v>148</v>
      </c>
      <c r="C164" s="47" t="s">
        <v>77</v>
      </c>
      <c r="D164" s="62">
        <f t="shared" si="17"/>
        <v>5000</v>
      </c>
      <c r="E164" s="48" t="s">
        <v>278</v>
      </c>
      <c r="F164" s="48">
        <f t="shared" si="18"/>
        <v>5000</v>
      </c>
    </row>
    <row r="165" spans="1:6" ht="12.75" customHeight="1">
      <c r="A165" s="57" t="s">
        <v>180</v>
      </c>
      <c r="B165" s="34" t="s">
        <v>148</v>
      </c>
      <c r="C165" s="47" t="s">
        <v>78</v>
      </c>
      <c r="D165" s="62">
        <f t="shared" si="17"/>
        <v>5000</v>
      </c>
      <c r="E165" s="48" t="s">
        <v>278</v>
      </c>
      <c r="F165" s="48">
        <f t="shared" si="18"/>
        <v>5000</v>
      </c>
    </row>
    <row r="166" spans="1:6" ht="24" customHeight="1">
      <c r="A166" s="57" t="s">
        <v>181</v>
      </c>
      <c r="B166" s="34" t="s">
        <v>148</v>
      </c>
      <c r="C166" s="47" t="s">
        <v>79</v>
      </c>
      <c r="D166" s="62">
        <v>5000</v>
      </c>
      <c r="E166" s="48" t="s">
        <v>278</v>
      </c>
      <c r="F166" s="48">
        <f t="shared" si="18"/>
        <v>5000</v>
      </c>
    </row>
    <row r="167" spans="1:6" ht="15" customHeight="1">
      <c r="A167" s="57" t="s">
        <v>187</v>
      </c>
      <c r="B167" s="34" t="s">
        <v>148</v>
      </c>
      <c r="C167" s="49" t="s">
        <v>80</v>
      </c>
      <c r="D167" s="62">
        <f>D168+D185</f>
        <v>3773000</v>
      </c>
      <c r="E167" s="62">
        <f>E168+E185</f>
        <v>3089660.26</v>
      </c>
      <c r="F167" s="62">
        <f>D167-E167</f>
        <v>683339.7400000002</v>
      </c>
    </row>
    <row r="168" spans="1:6" ht="15" customHeight="1">
      <c r="A168" s="57" t="s">
        <v>427</v>
      </c>
      <c r="B168" s="34" t="s">
        <v>148</v>
      </c>
      <c r="C168" s="49" t="s">
        <v>404</v>
      </c>
      <c r="D168" s="62">
        <f aca="true" t="shared" si="19" ref="D168:E172">D169</f>
        <v>549300</v>
      </c>
      <c r="E168" s="62">
        <f t="shared" si="19"/>
        <v>235884.08000000002</v>
      </c>
      <c r="F168" s="62">
        <f aca="true" t="shared" si="20" ref="F168:F174">D168-E168</f>
        <v>313415.92</v>
      </c>
    </row>
    <row r="169" spans="1:6" ht="20.25" customHeight="1">
      <c r="A169" s="57" t="s">
        <v>378</v>
      </c>
      <c r="B169" s="34" t="s">
        <v>148</v>
      </c>
      <c r="C169" s="49" t="s">
        <v>403</v>
      </c>
      <c r="D169" s="62">
        <f t="shared" si="19"/>
        <v>549300</v>
      </c>
      <c r="E169" s="62">
        <f t="shared" si="19"/>
        <v>235884.08000000002</v>
      </c>
      <c r="F169" s="62">
        <f t="shared" si="20"/>
        <v>313415.92</v>
      </c>
    </row>
    <row r="170" spans="1:6" ht="69" customHeight="1">
      <c r="A170" s="57" t="s">
        <v>283</v>
      </c>
      <c r="B170" s="34" t="s">
        <v>148</v>
      </c>
      <c r="C170" s="49" t="s">
        <v>402</v>
      </c>
      <c r="D170" s="62">
        <f t="shared" si="19"/>
        <v>549300</v>
      </c>
      <c r="E170" s="62">
        <f t="shared" si="19"/>
        <v>235884.08000000002</v>
      </c>
      <c r="F170" s="62">
        <f t="shared" si="20"/>
        <v>313415.92</v>
      </c>
    </row>
    <row r="171" spans="1:6" ht="23.25" customHeight="1">
      <c r="A171" s="57" t="s">
        <v>428</v>
      </c>
      <c r="B171" s="34" t="s">
        <v>148</v>
      </c>
      <c r="C171" s="49" t="s">
        <v>401</v>
      </c>
      <c r="D171" s="62">
        <f t="shared" si="19"/>
        <v>549300</v>
      </c>
      <c r="E171" s="62">
        <f t="shared" si="19"/>
        <v>235884.08000000002</v>
      </c>
      <c r="F171" s="62">
        <f t="shared" si="20"/>
        <v>313415.92</v>
      </c>
    </row>
    <row r="172" spans="1:6" ht="27" customHeight="1">
      <c r="A172" s="57" t="s">
        <v>429</v>
      </c>
      <c r="B172" s="34" t="s">
        <v>148</v>
      </c>
      <c r="C172" s="49" t="s">
        <v>400</v>
      </c>
      <c r="D172" s="62">
        <f t="shared" si="19"/>
        <v>549300</v>
      </c>
      <c r="E172" s="62">
        <f t="shared" si="19"/>
        <v>235884.08000000002</v>
      </c>
      <c r="F172" s="62">
        <f t="shared" si="20"/>
        <v>313415.92</v>
      </c>
    </row>
    <row r="173" spans="1:6" ht="22.5" customHeight="1">
      <c r="A173" s="57" t="s">
        <v>373</v>
      </c>
      <c r="B173" s="34" t="s">
        <v>148</v>
      </c>
      <c r="C173" s="49" t="s">
        <v>399</v>
      </c>
      <c r="D173" s="62">
        <f>D174+D180+D183</f>
        <v>549300</v>
      </c>
      <c r="E173" s="62">
        <f>E174+E180+E183</f>
        <v>235884.08000000002</v>
      </c>
      <c r="F173" s="62">
        <f t="shared" si="20"/>
        <v>313415.92</v>
      </c>
    </row>
    <row r="174" spans="1:6" ht="33.75" customHeight="1">
      <c r="A174" s="57" t="s">
        <v>430</v>
      </c>
      <c r="B174" s="34" t="s">
        <v>148</v>
      </c>
      <c r="C174" s="49" t="s">
        <v>398</v>
      </c>
      <c r="D174" s="62">
        <f>D175+D178</f>
        <v>475000</v>
      </c>
      <c r="E174" s="62">
        <f>E178</f>
        <v>161659.72</v>
      </c>
      <c r="F174" s="62">
        <f t="shared" si="20"/>
        <v>313340.28</v>
      </c>
    </row>
    <row r="175" spans="1:6" ht="15" customHeight="1">
      <c r="A175" s="57" t="s">
        <v>172</v>
      </c>
      <c r="B175" s="34" t="s">
        <v>148</v>
      </c>
      <c r="C175" s="49" t="s">
        <v>407</v>
      </c>
      <c r="D175" s="62">
        <f>D176</f>
        <v>313300</v>
      </c>
      <c r="E175" s="62" t="s">
        <v>278</v>
      </c>
      <c r="F175" s="62">
        <f>D175</f>
        <v>313300</v>
      </c>
    </row>
    <row r="176" spans="1:6" ht="15" customHeight="1">
      <c r="A176" s="57" t="s">
        <v>173</v>
      </c>
      <c r="B176" s="34" t="s">
        <v>148</v>
      </c>
      <c r="C176" s="49" t="s">
        <v>406</v>
      </c>
      <c r="D176" s="62">
        <f>D177</f>
        <v>313300</v>
      </c>
      <c r="E176" s="62" t="s">
        <v>278</v>
      </c>
      <c r="F176" s="62">
        <f>D176</f>
        <v>313300</v>
      </c>
    </row>
    <row r="177" spans="1:6" ht="15" customHeight="1">
      <c r="A177" s="57" t="s">
        <v>190</v>
      </c>
      <c r="B177" s="34" t="s">
        <v>148</v>
      </c>
      <c r="C177" s="49" t="s">
        <v>405</v>
      </c>
      <c r="D177" s="62">
        <v>313300</v>
      </c>
      <c r="E177" s="62" t="s">
        <v>278</v>
      </c>
      <c r="F177" s="62">
        <f>D177</f>
        <v>313300</v>
      </c>
    </row>
    <row r="178" spans="1:6" ht="15" customHeight="1">
      <c r="A178" s="57" t="s">
        <v>180</v>
      </c>
      <c r="B178" s="34" t="s">
        <v>148</v>
      </c>
      <c r="C178" s="49" t="s">
        <v>397</v>
      </c>
      <c r="D178" s="62">
        <f>D179</f>
        <v>161700</v>
      </c>
      <c r="E178" s="62">
        <f>E179</f>
        <v>161659.72</v>
      </c>
      <c r="F178" s="62">
        <f>F179</f>
        <v>40.279999999998836</v>
      </c>
    </row>
    <row r="179" spans="1:6" ht="15" customHeight="1">
      <c r="A179" s="57" t="s">
        <v>181</v>
      </c>
      <c r="B179" s="34" t="s">
        <v>148</v>
      </c>
      <c r="C179" s="49" t="s">
        <v>396</v>
      </c>
      <c r="D179" s="62">
        <v>161700</v>
      </c>
      <c r="E179" s="62">
        <v>161659.72</v>
      </c>
      <c r="F179" s="48">
        <f aca="true" t="shared" si="21" ref="F179:F184">D179-E179</f>
        <v>40.279999999998836</v>
      </c>
    </row>
    <row r="180" spans="1:6" ht="15" customHeight="1">
      <c r="A180" s="58" t="s">
        <v>172</v>
      </c>
      <c r="B180" s="64" t="s">
        <v>148</v>
      </c>
      <c r="C180" s="49" t="s">
        <v>524</v>
      </c>
      <c r="D180" s="62">
        <f>D181</f>
        <v>15000</v>
      </c>
      <c r="E180" s="62">
        <f>E181</f>
        <v>15000</v>
      </c>
      <c r="F180" s="62" t="s">
        <v>278</v>
      </c>
    </row>
    <row r="181" spans="1:6" ht="15" customHeight="1">
      <c r="A181" s="58" t="s">
        <v>173</v>
      </c>
      <c r="B181" s="64" t="s">
        <v>148</v>
      </c>
      <c r="C181" s="49" t="s">
        <v>526</v>
      </c>
      <c r="D181" s="62">
        <f>D182</f>
        <v>15000</v>
      </c>
      <c r="E181" s="62">
        <f>E182</f>
        <v>15000</v>
      </c>
      <c r="F181" s="62" t="s">
        <v>278</v>
      </c>
    </row>
    <row r="182" spans="1:6" ht="15" customHeight="1">
      <c r="A182" s="58" t="s">
        <v>178</v>
      </c>
      <c r="B182" s="64" t="s">
        <v>148</v>
      </c>
      <c r="C182" s="49" t="s">
        <v>525</v>
      </c>
      <c r="D182" s="62">
        <v>15000</v>
      </c>
      <c r="E182" s="62">
        <v>15000</v>
      </c>
      <c r="F182" s="62" t="s">
        <v>278</v>
      </c>
    </row>
    <row r="183" spans="1:6" ht="15" customHeight="1">
      <c r="A183" s="57" t="s">
        <v>180</v>
      </c>
      <c r="B183" s="34" t="s">
        <v>148</v>
      </c>
      <c r="C183" s="49" t="s">
        <v>518</v>
      </c>
      <c r="D183" s="62">
        <f>D184</f>
        <v>59300</v>
      </c>
      <c r="E183" s="62">
        <f>E184</f>
        <v>59224.36</v>
      </c>
      <c r="F183" s="48">
        <f t="shared" si="21"/>
        <v>75.63999999999942</v>
      </c>
    </row>
    <row r="184" spans="1:6" ht="15" customHeight="1">
      <c r="A184" s="57" t="s">
        <v>181</v>
      </c>
      <c r="B184" s="34" t="s">
        <v>148</v>
      </c>
      <c r="C184" s="49" t="s">
        <v>517</v>
      </c>
      <c r="D184" s="62">
        <v>59300</v>
      </c>
      <c r="E184" s="62">
        <v>59224.36</v>
      </c>
      <c r="F184" s="48">
        <f t="shared" si="21"/>
        <v>75.63999999999942</v>
      </c>
    </row>
    <row r="185" spans="1:6" ht="15" customHeight="1">
      <c r="A185" s="57" t="s">
        <v>189</v>
      </c>
      <c r="B185" s="34" t="s">
        <v>148</v>
      </c>
      <c r="C185" s="49" t="s">
        <v>81</v>
      </c>
      <c r="D185" s="62">
        <f>D186</f>
        <v>3223700</v>
      </c>
      <c r="E185" s="48">
        <f>E186</f>
        <v>2853776.1799999997</v>
      </c>
      <c r="F185" s="48">
        <f aca="true" t="shared" si="22" ref="F185:F261">D185-E185</f>
        <v>369923.8200000003</v>
      </c>
    </row>
    <row r="186" spans="1:6" ht="21" customHeight="1">
      <c r="A186" s="57" t="s">
        <v>378</v>
      </c>
      <c r="B186" s="34" t="s">
        <v>148</v>
      </c>
      <c r="C186" s="47" t="s">
        <v>82</v>
      </c>
      <c r="D186" s="62">
        <f>D187</f>
        <v>3223700</v>
      </c>
      <c r="E186" s="48">
        <f>E187</f>
        <v>2853776.1799999997</v>
      </c>
      <c r="F186" s="48">
        <f t="shared" si="22"/>
        <v>369923.8200000003</v>
      </c>
    </row>
    <row r="187" spans="1:6" ht="66.75" customHeight="1">
      <c r="A187" s="57" t="s">
        <v>283</v>
      </c>
      <c r="B187" s="34" t="s">
        <v>148</v>
      </c>
      <c r="C187" s="47" t="s">
        <v>83</v>
      </c>
      <c r="D187" s="62">
        <f>D188+D199</f>
        <v>3223700</v>
      </c>
      <c r="E187" s="48">
        <f>E188+E199</f>
        <v>2853776.1799999997</v>
      </c>
      <c r="F187" s="48">
        <f t="shared" si="22"/>
        <v>369923.8200000003</v>
      </c>
    </row>
    <row r="188" spans="1:6" ht="18" customHeight="1">
      <c r="A188" s="57" t="s">
        <v>532</v>
      </c>
      <c r="B188" s="34" t="s">
        <v>148</v>
      </c>
      <c r="C188" s="47" t="s">
        <v>84</v>
      </c>
      <c r="D188" s="62">
        <f aca="true" t="shared" si="23" ref="D188:E190">D189</f>
        <v>2516800</v>
      </c>
      <c r="E188" s="48">
        <f t="shared" si="23"/>
        <v>2163524.59</v>
      </c>
      <c r="F188" s="48">
        <f t="shared" si="22"/>
        <v>353275.41000000015</v>
      </c>
    </row>
    <row r="189" spans="1:6" ht="27" customHeight="1">
      <c r="A189" s="59" t="s">
        <v>372</v>
      </c>
      <c r="B189" s="34" t="s">
        <v>148</v>
      </c>
      <c r="C189" s="47" t="s">
        <v>85</v>
      </c>
      <c r="D189" s="62">
        <f t="shared" si="23"/>
        <v>2516800</v>
      </c>
      <c r="E189" s="48">
        <f t="shared" si="23"/>
        <v>2163524.59</v>
      </c>
      <c r="F189" s="48">
        <f t="shared" si="22"/>
        <v>353275.41000000015</v>
      </c>
    </row>
    <row r="190" spans="1:6" ht="25.5" customHeight="1">
      <c r="A190" s="59" t="s">
        <v>373</v>
      </c>
      <c r="B190" s="34" t="s">
        <v>148</v>
      </c>
      <c r="C190" s="47" t="s">
        <v>86</v>
      </c>
      <c r="D190" s="62">
        <f t="shared" si="23"/>
        <v>2516800</v>
      </c>
      <c r="E190" s="48">
        <f t="shared" si="23"/>
        <v>2163524.59</v>
      </c>
      <c r="F190" s="48">
        <f t="shared" si="22"/>
        <v>353275.41000000015</v>
      </c>
    </row>
    <row r="191" spans="1:6" ht="24.75" customHeight="1">
      <c r="A191" s="57" t="s">
        <v>292</v>
      </c>
      <c r="B191" s="34" t="s">
        <v>148</v>
      </c>
      <c r="C191" s="47" t="s">
        <v>87</v>
      </c>
      <c r="D191" s="62">
        <f>D192+D196</f>
        <v>2516800</v>
      </c>
      <c r="E191" s="48">
        <f>E192+E196</f>
        <v>2163524.59</v>
      </c>
      <c r="F191" s="48">
        <f t="shared" si="22"/>
        <v>353275.41000000015</v>
      </c>
    </row>
    <row r="192" spans="1:6" ht="15" customHeight="1">
      <c r="A192" s="57" t="s">
        <v>172</v>
      </c>
      <c r="B192" s="34" t="s">
        <v>148</v>
      </c>
      <c r="C192" s="47" t="s">
        <v>521</v>
      </c>
      <c r="D192" s="62">
        <f>D193</f>
        <v>2439000</v>
      </c>
      <c r="E192" s="48">
        <f>E193</f>
        <v>2085859.59</v>
      </c>
      <c r="F192" s="48">
        <f t="shared" si="22"/>
        <v>353140.4099999999</v>
      </c>
    </row>
    <row r="193" spans="1:6" ht="15" customHeight="1">
      <c r="A193" s="57" t="s">
        <v>173</v>
      </c>
      <c r="B193" s="34" t="s">
        <v>148</v>
      </c>
      <c r="C193" s="47" t="s">
        <v>88</v>
      </c>
      <c r="D193" s="62">
        <f>D194+D195</f>
        <v>2439000</v>
      </c>
      <c r="E193" s="48">
        <f>E194+E195</f>
        <v>2085859.59</v>
      </c>
      <c r="F193" s="48">
        <f t="shared" si="22"/>
        <v>353140.4099999999</v>
      </c>
    </row>
    <row r="194" spans="1:6" ht="15" customHeight="1">
      <c r="A194" s="57" t="s">
        <v>176</v>
      </c>
      <c r="B194" s="34" t="s">
        <v>148</v>
      </c>
      <c r="C194" s="47" t="s">
        <v>89</v>
      </c>
      <c r="D194" s="62">
        <v>2407600</v>
      </c>
      <c r="E194" s="48">
        <v>2054526.75</v>
      </c>
      <c r="F194" s="48">
        <f t="shared" si="22"/>
        <v>353073.25</v>
      </c>
    </row>
    <row r="195" spans="1:6" ht="14.25" customHeight="1">
      <c r="A195" s="57" t="s">
        <v>177</v>
      </c>
      <c r="B195" s="34" t="s">
        <v>148</v>
      </c>
      <c r="C195" s="47" t="s">
        <v>90</v>
      </c>
      <c r="D195" s="62">
        <v>31400</v>
      </c>
      <c r="E195" s="48">
        <v>31332.84</v>
      </c>
      <c r="F195" s="48">
        <f t="shared" si="22"/>
        <v>67.15999999999985</v>
      </c>
    </row>
    <row r="196" spans="1:6" ht="15" customHeight="1">
      <c r="A196" s="57" t="s">
        <v>180</v>
      </c>
      <c r="B196" s="34" t="s">
        <v>148</v>
      </c>
      <c r="C196" s="47" t="s">
        <v>91</v>
      </c>
      <c r="D196" s="62">
        <f>D197+D198</f>
        <v>77800</v>
      </c>
      <c r="E196" s="62">
        <f>E197+E198</f>
        <v>77665</v>
      </c>
      <c r="F196" s="48">
        <f t="shared" si="22"/>
        <v>135</v>
      </c>
    </row>
    <row r="197" spans="1:6" ht="15" customHeight="1">
      <c r="A197" s="57" t="s">
        <v>302</v>
      </c>
      <c r="B197" s="34" t="s">
        <v>148</v>
      </c>
      <c r="C197" s="47" t="s">
        <v>510</v>
      </c>
      <c r="D197" s="62">
        <v>36500</v>
      </c>
      <c r="E197" s="48">
        <v>36420</v>
      </c>
      <c r="F197" s="48">
        <f t="shared" si="22"/>
        <v>80</v>
      </c>
    </row>
    <row r="198" spans="1:6" ht="27" customHeight="1">
      <c r="A198" s="57" t="s">
        <v>181</v>
      </c>
      <c r="B198" s="34" t="s">
        <v>148</v>
      </c>
      <c r="C198" s="47" t="s">
        <v>92</v>
      </c>
      <c r="D198" s="62">
        <v>41300</v>
      </c>
      <c r="E198" s="48">
        <v>41245</v>
      </c>
      <c r="F198" s="48">
        <f t="shared" si="22"/>
        <v>55</v>
      </c>
    </row>
    <row r="199" spans="1:6" ht="27.75" customHeight="1">
      <c r="A199" s="57" t="s">
        <v>261</v>
      </c>
      <c r="B199" s="34" t="s">
        <v>148</v>
      </c>
      <c r="C199" s="47" t="s">
        <v>93</v>
      </c>
      <c r="D199" s="62">
        <f aca="true" t="shared" si="24" ref="D199:E201">D200</f>
        <v>706900</v>
      </c>
      <c r="E199" s="48">
        <f t="shared" si="24"/>
        <v>690251.59</v>
      </c>
      <c r="F199" s="48">
        <f t="shared" si="22"/>
        <v>16648.410000000033</v>
      </c>
    </row>
    <row r="200" spans="1:6" ht="21" customHeight="1">
      <c r="A200" s="59" t="s">
        <v>372</v>
      </c>
      <c r="B200" s="34" t="s">
        <v>148</v>
      </c>
      <c r="C200" s="47" t="s">
        <v>94</v>
      </c>
      <c r="D200" s="62">
        <f t="shared" si="24"/>
        <v>706900</v>
      </c>
      <c r="E200" s="48">
        <f t="shared" si="24"/>
        <v>690251.59</v>
      </c>
      <c r="F200" s="48">
        <f t="shared" si="22"/>
        <v>16648.410000000033</v>
      </c>
    </row>
    <row r="201" spans="1:6" ht="27" customHeight="1">
      <c r="A201" s="59" t="s">
        <v>373</v>
      </c>
      <c r="B201" s="34" t="s">
        <v>148</v>
      </c>
      <c r="C201" s="47" t="s">
        <v>95</v>
      </c>
      <c r="D201" s="62">
        <f t="shared" si="24"/>
        <v>706900</v>
      </c>
      <c r="E201" s="48">
        <f t="shared" si="24"/>
        <v>690251.59</v>
      </c>
      <c r="F201" s="48">
        <f t="shared" si="22"/>
        <v>16648.410000000033</v>
      </c>
    </row>
    <row r="202" spans="1:6" ht="24" customHeight="1">
      <c r="A202" s="57" t="s">
        <v>292</v>
      </c>
      <c r="B202" s="34" t="s">
        <v>148</v>
      </c>
      <c r="C202" s="47" t="s">
        <v>96</v>
      </c>
      <c r="D202" s="62">
        <f>D203+D208</f>
        <v>706900</v>
      </c>
      <c r="E202" s="48">
        <f>E203+E208</f>
        <v>690251.59</v>
      </c>
      <c r="F202" s="48">
        <f t="shared" si="22"/>
        <v>16648.410000000033</v>
      </c>
    </row>
    <row r="203" spans="1:8" ht="15" customHeight="1">
      <c r="A203" s="57" t="s">
        <v>172</v>
      </c>
      <c r="B203" s="34" t="s">
        <v>148</v>
      </c>
      <c r="C203" s="47" t="s">
        <v>97</v>
      </c>
      <c r="D203" s="62">
        <f>D204</f>
        <v>273500</v>
      </c>
      <c r="E203" s="48">
        <f>E204</f>
        <v>256929.79</v>
      </c>
      <c r="F203" s="48">
        <f t="shared" si="22"/>
        <v>16570.209999999992</v>
      </c>
      <c r="H203" s="9"/>
    </row>
    <row r="204" spans="1:8" ht="15" customHeight="1">
      <c r="A204" s="57" t="s">
        <v>173</v>
      </c>
      <c r="B204" s="34" t="s">
        <v>148</v>
      </c>
      <c r="C204" s="47" t="s">
        <v>98</v>
      </c>
      <c r="D204" s="62">
        <f>D205+D206+D207</f>
        <v>273500</v>
      </c>
      <c r="E204" s="48">
        <f>E205+E206+E207</f>
        <v>256929.79</v>
      </c>
      <c r="F204" s="48">
        <f t="shared" si="22"/>
        <v>16570.209999999992</v>
      </c>
      <c r="H204" s="9"/>
    </row>
    <row r="205" spans="1:8" ht="15" customHeight="1">
      <c r="A205" s="57" t="s">
        <v>175</v>
      </c>
      <c r="B205" s="34" t="s">
        <v>148</v>
      </c>
      <c r="C205" s="47" t="s">
        <v>99</v>
      </c>
      <c r="D205" s="62">
        <v>48800</v>
      </c>
      <c r="E205" s="48">
        <v>48720</v>
      </c>
      <c r="F205" s="48">
        <f t="shared" si="22"/>
        <v>80</v>
      </c>
      <c r="H205" s="9"/>
    </row>
    <row r="206" spans="1:8" ht="16.5" customHeight="1">
      <c r="A206" s="57" t="s">
        <v>177</v>
      </c>
      <c r="B206" s="34" t="s">
        <v>148</v>
      </c>
      <c r="C206" s="47" t="s">
        <v>100</v>
      </c>
      <c r="D206" s="62">
        <v>199500</v>
      </c>
      <c r="E206" s="48">
        <v>183029.47</v>
      </c>
      <c r="F206" s="48">
        <f t="shared" si="22"/>
        <v>16470.53</v>
      </c>
      <c r="H206" s="9"/>
    </row>
    <row r="207" spans="1:8" ht="18.75" customHeight="1">
      <c r="A207" s="57" t="s">
        <v>178</v>
      </c>
      <c r="B207" s="34" t="s">
        <v>148</v>
      </c>
      <c r="C207" s="47" t="s">
        <v>101</v>
      </c>
      <c r="D207" s="62">
        <v>25200</v>
      </c>
      <c r="E207" s="48">
        <v>25180.32</v>
      </c>
      <c r="F207" s="48">
        <f t="shared" si="22"/>
        <v>19.68000000000029</v>
      </c>
      <c r="H207" s="9"/>
    </row>
    <row r="208" spans="1:6" ht="15.75" customHeight="1">
      <c r="A208" s="57" t="s">
        <v>180</v>
      </c>
      <c r="B208" s="34" t="s">
        <v>148</v>
      </c>
      <c r="C208" s="47" t="s">
        <v>102</v>
      </c>
      <c r="D208" s="62">
        <f>D209+D210</f>
        <v>433400</v>
      </c>
      <c r="E208" s="48">
        <f>E209+E210</f>
        <v>433321.8</v>
      </c>
      <c r="F208" s="48">
        <f t="shared" si="22"/>
        <v>78.20000000001164</v>
      </c>
    </row>
    <row r="209" spans="1:6" ht="15" customHeight="1">
      <c r="A209" s="57" t="s">
        <v>302</v>
      </c>
      <c r="B209" s="34" t="s">
        <v>148</v>
      </c>
      <c r="C209" s="47" t="s">
        <v>103</v>
      </c>
      <c r="D209" s="62">
        <v>82500</v>
      </c>
      <c r="E209" s="48">
        <v>82500</v>
      </c>
      <c r="F209" s="48" t="s">
        <v>278</v>
      </c>
    </row>
    <row r="210" spans="1:6" ht="15" customHeight="1">
      <c r="A210" s="57" t="s">
        <v>181</v>
      </c>
      <c r="B210" s="34" t="s">
        <v>148</v>
      </c>
      <c r="C210" s="47" t="s">
        <v>104</v>
      </c>
      <c r="D210" s="62">
        <v>350900</v>
      </c>
      <c r="E210" s="79">
        <v>350821.8</v>
      </c>
      <c r="F210" s="48">
        <f t="shared" si="22"/>
        <v>78.20000000001164</v>
      </c>
    </row>
    <row r="211" spans="1:6" ht="23.25" customHeight="1">
      <c r="A211" s="57" t="s">
        <v>540</v>
      </c>
      <c r="B211" s="34" t="s">
        <v>148</v>
      </c>
      <c r="C211" s="49" t="s">
        <v>105</v>
      </c>
      <c r="D211" s="62">
        <f>D212</f>
        <v>5160600</v>
      </c>
      <c r="E211" s="48">
        <f>E212</f>
        <v>3862570.98</v>
      </c>
      <c r="F211" s="48">
        <f t="shared" si="22"/>
        <v>1298029.02</v>
      </c>
    </row>
    <row r="212" spans="1:6" ht="15" customHeight="1">
      <c r="A212" s="57" t="s">
        <v>191</v>
      </c>
      <c r="B212" s="34" t="s">
        <v>148</v>
      </c>
      <c r="C212" s="47" t="s">
        <v>106</v>
      </c>
      <c r="D212" s="62">
        <f>D223+D213+D218</f>
        <v>5160600</v>
      </c>
      <c r="E212" s="48">
        <f>E223</f>
        <v>3862570.98</v>
      </c>
      <c r="F212" s="48">
        <f t="shared" si="22"/>
        <v>1298029.02</v>
      </c>
    </row>
    <row r="213" spans="1:6" ht="26.25" customHeight="1">
      <c r="A213" s="57" t="s">
        <v>549</v>
      </c>
      <c r="B213" s="34" t="s">
        <v>148</v>
      </c>
      <c r="C213" s="47" t="s">
        <v>543</v>
      </c>
      <c r="D213" s="62">
        <f aca="true" t="shared" si="25" ref="D213:E216">D214</f>
        <v>100000</v>
      </c>
      <c r="E213" s="48" t="str">
        <f t="shared" si="25"/>
        <v>-</v>
      </c>
      <c r="F213" s="48">
        <f>D213</f>
        <v>100000</v>
      </c>
    </row>
    <row r="214" spans="1:6" ht="35.25" customHeight="1">
      <c r="A214" s="57" t="s">
        <v>550</v>
      </c>
      <c r="B214" s="34" t="s">
        <v>148</v>
      </c>
      <c r="C214" s="47" t="s">
        <v>544</v>
      </c>
      <c r="D214" s="62">
        <f t="shared" si="25"/>
        <v>100000</v>
      </c>
      <c r="E214" s="62" t="s">
        <v>278</v>
      </c>
      <c r="F214" s="48">
        <f aca="true" t="shared" si="26" ref="F214:F222">D214</f>
        <v>100000</v>
      </c>
    </row>
    <row r="215" spans="1:6" ht="15" customHeight="1">
      <c r="A215" s="57" t="s">
        <v>382</v>
      </c>
      <c r="B215" s="34" t="s">
        <v>148</v>
      </c>
      <c r="C215" s="47" t="s">
        <v>545</v>
      </c>
      <c r="D215" s="62">
        <f t="shared" si="25"/>
        <v>100000</v>
      </c>
      <c r="E215" s="62" t="s">
        <v>278</v>
      </c>
      <c r="F215" s="48">
        <f t="shared" si="26"/>
        <v>100000</v>
      </c>
    </row>
    <row r="216" spans="1:6" ht="15" customHeight="1">
      <c r="A216" s="57" t="s">
        <v>548</v>
      </c>
      <c r="B216" s="34" t="s">
        <v>148</v>
      </c>
      <c r="C216" s="47" t="s">
        <v>546</v>
      </c>
      <c r="D216" s="62">
        <f t="shared" si="25"/>
        <v>100000</v>
      </c>
      <c r="E216" s="62" t="s">
        <v>278</v>
      </c>
      <c r="F216" s="48">
        <f t="shared" si="26"/>
        <v>100000</v>
      </c>
    </row>
    <row r="217" spans="1:6" ht="15" customHeight="1">
      <c r="A217" s="57" t="s">
        <v>179</v>
      </c>
      <c r="B217" s="34" t="s">
        <v>148</v>
      </c>
      <c r="C217" s="47" t="s">
        <v>547</v>
      </c>
      <c r="D217" s="62">
        <v>100000</v>
      </c>
      <c r="E217" s="48" t="s">
        <v>278</v>
      </c>
      <c r="F217" s="48">
        <f t="shared" si="26"/>
        <v>100000</v>
      </c>
    </row>
    <row r="218" spans="1:6" ht="18.75" customHeight="1">
      <c r="A218" s="76" t="s">
        <v>303</v>
      </c>
      <c r="B218" s="64" t="s">
        <v>148</v>
      </c>
      <c r="C218" s="49" t="s">
        <v>558</v>
      </c>
      <c r="D218" s="62">
        <f>D219</f>
        <v>291900</v>
      </c>
      <c r="E218" s="62" t="s">
        <v>278</v>
      </c>
      <c r="F218" s="48">
        <f t="shared" si="26"/>
        <v>291900</v>
      </c>
    </row>
    <row r="219" spans="1:6" ht="28.5" customHeight="1">
      <c r="A219" s="58" t="s">
        <v>559</v>
      </c>
      <c r="B219" s="64" t="s">
        <v>148</v>
      </c>
      <c r="C219" s="49" t="s">
        <v>557</v>
      </c>
      <c r="D219" s="62">
        <f>D220</f>
        <v>291900</v>
      </c>
      <c r="E219" s="62" t="s">
        <v>278</v>
      </c>
      <c r="F219" s="48">
        <f t="shared" si="26"/>
        <v>291900</v>
      </c>
    </row>
    <row r="220" spans="1:6" ht="57.75" customHeight="1">
      <c r="A220" s="58" t="s">
        <v>295</v>
      </c>
      <c r="B220" s="64" t="s">
        <v>148</v>
      </c>
      <c r="C220" s="49" t="s">
        <v>556</v>
      </c>
      <c r="D220" s="62">
        <f>D221</f>
        <v>291900</v>
      </c>
      <c r="E220" s="62" t="s">
        <v>278</v>
      </c>
      <c r="F220" s="48">
        <f t="shared" si="26"/>
        <v>291900</v>
      </c>
    </row>
    <row r="221" spans="1:6" ht="22.5" customHeight="1">
      <c r="A221" s="76" t="s">
        <v>188</v>
      </c>
      <c r="B221" s="64" t="s">
        <v>148</v>
      </c>
      <c r="C221" s="49" t="s">
        <v>555</v>
      </c>
      <c r="D221" s="62">
        <f>D222</f>
        <v>291900</v>
      </c>
      <c r="E221" s="62" t="s">
        <v>278</v>
      </c>
      <c r="F221" s="48">
        <f t="shared" si="26"/>
        <v>291900</v>
      </c>
    </row>
    <row r="222" spans="1:6" ht="33.75" customHeight="1">
      <c r="A222" s="58" t="s">
        <v>296</v>
      </c>
      <c r="B222" s="64" t="s">
        <v>148</v>
      </c>
      <c r="C222" s="49" t="s">
        <v>554</v>
      </c>
      <c r="D222" s="62">
        <v>291900</v>
      </c>
      <c r="E222" s="62" t="s">
        <v>278</v>
      </c>
      <c r="F222" s="48">
        <f t="shared" si="26"/>
        <v>291900</v>
      </c>
    </row>
    <row r="223" spans="1:6" ht="23.25" customHeight="1">
      <c r="A223" s="57" t="s">
        <v>378</v>
      </c>
      <c r="B223" s="34" t="s">
        <v>148</v>
      </c>
      <c r="C223" s="47" t="s">
        <v>107</v>
      </c>
      <c r="D223" s="62">
        <f>D224</f>
        <v>4768700</v>
      </c>
      <c r="E223" s="48">
        <f>E224</f>
        <v>3862570.98</v>
      </c>
      <c r="F223" s="48">
        <f t="shared" si="22"/>
        <v>906129.02</v>
      </c>
    </row>
    <row r="224" spans="1:6" ht="44.25" customHeight="1">
      <c r="A224" s="57" t="s">
        <v>431</v>
      </c>
      <c r="B224" s="34" t="s">
        <v>148</v>
      </c>
      <c r="C224" s="47" t="s">
        <v>108</v>
      </c>
      <c r="D224" s="62">
        <f>D225+D236</f>
        <v>4768700</v>
      </c>
      <c r="E224" s="48">
        <f>E225+E236</f>
        <v>3862570.98</v>
      </c>
      <c r="F224" s="48">
        <f t="shared" si="22"/>
        <v>906129.02</v>
      </c>
    </row>
    <row r="225" spans="1:6" ht="34.5" customHeight="1">
      <c r="A225" s="57" t="s">
        <v>432</v>
      </c>
      <c r="B225" s="34" t="s">
        <v>148</v>
      </c>
      <c r="C225" s="47" t="s">
        <v>109</v>
      </c>
      <c r="D225" s="62">
        <f>D226</f>
        <v>3520200</v>
      </c>
      <c r="E225" s="48">
        <f>E226</f>
        <v>2796019.55</v>
      </c>
      <c r="F225" s="48">
        <f t="shared" si="22"/>
        <v>724180.4500000002</v>
      </c>
    </row>
    <row r="226" spans="1:6" ht="45.75" customHeight="1">
      <c r="A226" s="59" t="s">
        <v>381</v>
      </c>
      <c r="B226" s="34" t="s">
        <v>148</v>
      </c>
      <c r="C226" s="47" t="s">
        <v>110</v>
      </c>
      <c r="D226" s="62">
        <f>D227</f>
        <v>3520200</v>
      </c>
      <c r="E226" s="48">
        <f>E227</f>
        <v>2796019.55</v>
      </c>
      <c r="F226" s="48">
        <f t="shared" si="22"/>
        <v>724180.4500000002</v>
      </c>
    </row>
    <row r="227" spans="1:6" ht="16.5" customHeight="1">
      <c r="A227" s="59" t="s">
        <v>380</v>
      </c>
      <c r="B227" s="34" t="s">
        <v>148</v>
      </c>
      <c r="C227" s="47" t="s">
        <v>111</v>
      </c>
      <c r="D227" s="62">
        <f>D228+D232</f>
        <v>3520200</v>
      </c>
      <c r="E227" s="48">
        <f>E228+E232</f>
        <v>2796019.55</v>
      </c>
      <c r="F227" s="48">
        <f t="shared" si="22"/>
        <v>724180.4500000002</v>
      </c>
    </row>
    <row r="228" spans="1:6" ht="57" customHeight="1">
      <c r="A228" s="57" t="s">
        <v>295</v>
      </c>
      <c r="B228" s="34" t="s">
        <v>148</v>
      </c>
      <c r="C228" s="47" t="s">
        <v>112</v>
      </c>
      <c r="D228" s="62">
        <f aca="true" t="shared" si="27" ref="D228:E230">D229</f>
        <v>3400200</v>
      </c>
      <c r="E228" s="48">
        <f t="shared" si="27"/>
        <v>2676019.55</v>
      </c>
      <c r="F228" s="48">
        <f t="shared" si="22"/>
        <v>724180.4500000002</v>
      </c>
    </row>
    <row r="229" spans="1:6" ht="15" customHeight="1">
      <c r="A229" s="57" t="s">
        <v>172</v>
      </c>
      <c r="B229" s="34" t="s">
        <v>148</v>
      </c>
      <c r="C229" s="47" t="s">
        <v>113</v>
      </c>
      <c r="D229" s="62">
        <f t="shared" si="27"/>
        <v>3400200</v>
      </c>
      <c r="E229" s="48">
        <f>E230</f>
        <v>2676019.55</v>
      </c>
      <c r="F229" s="48">
        <f t="shared" si="22"/>
        <v>724180.4500000002</v>
      </c>
    </row>
    <row r="230" spans="1:6" ht="24" customHeight="1">
      <c r="A230" s="71" t="s">
        <v>188</v>
      </c>
      <c r="B230" s="34" t="s">
        <v>148</v>
      </c>
      <c r="C230" s="47" t="s">
        <v>114</v>
      </c>
      <c r="D230" s="62">
        <f t="shared" si="27"/>
        <v>3400200</v>
      </c>
      <c r="E230" s="48">
        <f t="shared" si="27"/>
        <v>2676019.55</v>
      </c>
      <c r="F230" s="48">
        <f t="shared" si="22"/>
        <v>724180.4500000002</v>
      </c>
    </row>
    <row r="231" spans="1:6" ht="33" customHeight="1">
      <c r="A231" s="57" t="s">
        <v>296</v>
      </c>
      <c r="B231" s="34" t="s">
        <v>148</v>
      </c>
      <c r="C231" s="47" t="s">
        <v>115</v>
      </c>
      <c r="D231" s="62">
        <v>3400200</v>
      </c>
      <c r="E231" s="48">
        <v>2676019.55</v>
      </c>
      <c r="F231" s="48">
        <f t="shared" si="22"/>
        <v>724180.4500000002</v>
      </c>
    </row>
    <row r="232" spans="1:6" ht="23.25" customHeight="1">
      <c r="A232" s="58" t="s">
        <v>531</v>
      </c>
      <c r="B232" s="64" t="s">
        <v>148</v>
      </c>
      <c r="C232" s="49" t="s">
        <v>527</v>
      </c>
      <c r="D232" s="62">
        <f aca="true" t="shared" si="28" ref="D232:E234">D233</f>
        <v>120000</v>
      </c>
      <c r="E232" s="62">
        <f t="shared" si="28"/>
        <v>120000</v>
      </c>
      <c r="F232" s="62" t="s">
        <v>278</v>
      </c>
    </row>
    <row r="233" spans="1:6" ht="13.5" customHeight="1">
      <c r="A233" s="58" t="s">
        <v>172</v>
      </c>
      <c r="B233" s="64" t="s">
        <v>148</v>
      </c>
      <c r="C233" s="49" t="s">
        <v>528</v>
      </c>
      <c r="D233" s="62">
        <f t="shared" si="28"/>
        <v>120000</v>
      </c>
      <c r="E233" s="62">
        <f t="shared" si="28"/>
        <v>120000</v>
      </c>
      <c r="F233" s="62" t="s">
        <v>278</v>
      </c>
    </row>
    <row r="234" spans="1:6" ht="21.75" customHeight="1">
      <c r="A234" s="58" t="s">
        <v>188</v>
      </c>
      <c r="B234" s="64" t="s">
        <v>148</v>
      </c>
      <c r="C234" s="49" t="s">
        <v>529</v>
      </c>
      <c r="D234" s="62">
        <f t="shared" si="28"/>
        <v>120000</v>
      </c>
      <c r="E234" s="62">
        <f t="shared" si="28"/>
        <v>120000</v>
      </c>
      <c r="F234" s="62" t="s">
        <v>278</v>
      </c>
    </row>
    <row r="235" spans="1:6" ht="33" customHeight="1">
      <c r="A235" s="58" t="s">
        <v>296</v>
      </c>
      <c r="B235" s="64" t="s">
        <v>148</v>
      </c>
      <c r="C235" s="49" t="s">
        <v>530</v>
      </c>
      <c r="D235" s="62">
        <v>120000</v>
      </c>
      <c r="E235" s="62">
        <v>120000</v>
      </c>
      <c r="F235" s="62" t="s">
        <v>278</v>
      </c>
    </row>
    <row r="236" spans="1:6" ht="57" customHeight="1">
      <c r="A236" s="57" t="s">
        <v>433</v>
      </c>
      <c r="B236" s="34" t="s">
        <v>148</v>
      </c>
      <c r="C236" s="47" t="s">
        <v>116</v>
      </c>
      <c r="D236" s="62">
        <f>D237</f>
        <v>1248500</v>
      </c>
      <c r="E236" s="62">
        <f>E237</f>
        <v>1066551.4300000002</v>
      </c>
      <c r="F236" s="48">
        <f t="shared" si="22"/>
        <v>181948.56999999983</v>
      </c>
    </row>
    <row r="237" spans="1:6" ht="45" customHeight="1">
      <c r="A237" s="59" t="s">
        <v>381</v>
      </c>
      <c r="B237" s="34" t="s">
        <v>148</v>
      </c>
      <c r="C237" s="47" t="s">
        <v>117</v>
      </c>
      <c r="D237" s="62">
        <f>D238</f>
        <v>1248500</v>
      </c>
      <c r="E237" s="62">
        <f>E238</f>
        <v>1066551.4300000002</v>
      </c>
      <c r="F237" s="48">
        <f t="shared" si="22"/>
        <v>181948.56999999983</v>
      </c>
    </row>
    <row r="238" spans="1:6" ht="14.25" customHeight="1">
      <c r="A238" s="59" t="s">
        <v>380</v>
      </c>
      <c r="B238" s="34" t="s">
        <v>148</v>
      </c>
      <c r="C238" s="47" t="s">
        <v>118</v>
      </c>
      <c r="D238" s="62">
        <f>D239+D243</f>
        <v>1248500</v>
      </c>
      <c r="E238" s="62">
        <f>E239+E243</f>
        <v>1066551.4300000002</v>
      </c>
      <c r="F238" s="48">
        <f t="shared" si="22"/>
        <v>181948.56999999983</v>
      </c>
    </row>
    <row r="239" spans="1:6" ht="59.25" customHeight="1">
      <c r="A239" s="57" t="s">
        <v>295</v>
      </c>
      <c r="B239" s="34" t="s">
        <v>148</v>
      </c>
      <c r="C239" s="47" t="s">
        <v>119</v>
      </c>
      <c r="D239" s="62">
        <f aca="true" t="shared" si="29" ref="D239:E241">D240</f>
        <v>1227000</v>
      </c>
      <c r="E239" s="48">
        <f t="shared" si="29"/>
        <v>1045101.43</v>
      </c>
      <c r="F239" s="48">
        <f t="shared" si="22"/>
        <v>181898.56999999995</v>
      </c>
    </row>
    <row r="240" spans="1:6" ht="12.75" customHeight="1">
      <c r="A240" s="57" t="s">
        <v>172</v>
      </c>
      <c r="B240" s="34" t="s">
        <v>148</v>
      </c>
      <c r="C240" s="47" t="s">
        <v>120</v>
      </c>
      <c r="D240" s="62">
        <f t="shared" si="29"/>
        <v>1227000</v>
      </c>
      <c r="E240" s="48">
        <f t="shared" si="29"/>
        <v>1045101.43</v>
      </c>
      <c r="F240" s="48">
        <f t="shared" si="22"/>
        <v>181898.56999999995</v>
      </c>
    </row>
    <row r="241" spans="1:6" ht="15.75" customHeight="1">
      <c r="A241" s="57" t="s">
        <v>188</v>
      </c>
      <c r="B241" s="34" t="s">
        <v>148</v>
      </c>
      <c r="C241" s="47" t="s">
        <v>121</v>
      </c>
      <c r="D241" s="62">
        <f t="shared" si="29"/>
        <v>1227000</v>
      </c>
      <c r="E241" s="48">
        <f t="shared" si="29"/>
        <v>1045101.43</v>
      </c>
      <c r="F241" s="48">
        <f t="shared" si="22"/>
        <v>181898.56999999995</v>
      </c>
    </row>
    <row r="242" spans="1:6" ht="35.25" customHeight="1">
      <c r="A242" s="57" t="s">
        <v>296</v>
      </c>
      <c r="B242" s="34" t="s">
        <v>148</v>
      </c>
      <c r="C242" s="47" t="s">
        <v>122</v>
      </c>
      <c r="D242" s="62">
        <v>1227000</v>
      </c>
      <c r="E242" s="48">
        <v>1045101.43</v>
      </c>
      <c r="F242" s="48">
        <f t="shared" si="22"/>
        <v>181898.56999999995</v>
      </c>
    </row>
    <row r="243" spans="1:6" ht="24.75" customHeight="1">
      <c r="A243" s="57" t="s">
        <v>535</v>
      </c>
      <c r="B243" s="34" t="s">
        <v>148</v>
      </c>
      <c r="C243" s="47" t="s">
        <v>536</v>
      </c>
      <c r="D243" s="62">
        <f aca="true" t="shared" si="30" ref="D243:E245">D244</f>
        <v>21500</v>
      </c>
      <c r="E243" s="62">
        <f t="shared" si="30"/>
        <v>21450</v>
      </c>
      <c r="F243" s="48">
        <f t="shared" si="22"/>
        <v>50</v>
      </c>
    </row>
    <row r="244" spans="1:6" ht="16.5" customHeight="1">
      <c r="A244" s="57" t="s">
        <v>172</v>
      </c>
      <c r="B244" s="34" t="s">
        <v>148</v>
      </c>
      <c r="C244" s="47" t="s">
        <v>537</v>
      </c>
      <c r="D244" s="62">
        <f t="shared" si="30"/>
        <v>21500</v>
      </c>
      <c r="E244" s="62">
        <f t="shared" si="30"/>
        <v>21450</v>
      </c>
      <c r="F244" s="48">
        <f t="shared" si="22"/>
        <v>50</v>
      </c>
    </row>
    <row r="245" spans="1:6" ht="16.5" customHeight="1">
      <c r="A245" s="57" t="s">
        <v>188</v>
      </c>
      <c r="B245" s="34" t="s">
        <v>148</v>
      </c>
      <c r="C245" s="47" t="s">
        <v>538</v>
      </c>
      <c r="D245" s="62">
        <f t="shared" si="30"/>
        <v>21500</v>
      </c>
      <c r="E245" s="62">
        <f t="shared" si="30"/>
        <v>21450</v>
      </c>
      <c r="F245" s="48">
        <f t="shared" si="22"/>
        <v>50</v>
      </c>
    </row>
    <row r="246" spans="1:6" ht="35.25" customHeight="1">
      <c r="A246" s="57" t="s">
        <v>296</v>
      </c>
      <c r="B246" s="34" t="s">
        <v>148</v>
      </c>
      <c r="C246" s="47" t="s">
        <v>539</v>
      </c>
      <c r="D246" s="62">
        <v>21500</v>
      </c>
      <c r="E246" s="48">
        <v>21450</v>
      </c>
      <c r="F246" s="48">
        <f t="shared" si="22"/>
        <v>50</v>
      </c>
    </row>
    <row r="247" spans="1:6" ht="14.25" customHeight="1">
      <c r="A247" s="57" t="s">
        <v>366</v>
      </c>
      <c r="B247" s="34" t="s">
        <v>148</v>
      </c>
      <c r="C247" s="47" t="s">
        <v>123</v>
      </c>
      <c r="D247" s="62">
        <f>D248</f>
        <v>15000</v>
      </c>
      <c r="E247" s="48">
        <f>E248</f>
        <v>15000</v>
      </c>
      <c r="F247" s="48" t="s">
        <v>278</v>
      </c>
    </row>
    <row r="248" spans="1:6" ht="12" customHeight="1">
      <c r="A248" s="57" t="s">
        <v>434</v>
      </c>
      <c r="B248" s="34" t="s">
        <v>148</v>
      </c>
      <c r="C248" s="47" t="s">
        <v>416</v>
      </c>
      <c r="D248" s="62">
        <f aca="true" t="shared" si="31" ref="D248:E255">D249</f>
        <v>15000</v>
      </c>
      <c r="E248" s="48">
        <f t="shared" si="31"/>
        <v>15000</v>
      </c>
      <c r="F248" s="48" t="s">
        <v>278</v>
      </c>
    </row>
    <row r="249" spans="1:6" ht="14.25" customHeight="1">
      <c r="A249" s="57" t="s">
        <v>257</v>
      </c>
      <c r="B249" s="34" t="s">
        <v>148</v>
      </c>
      <c r="C249" s="47" t="s">
        <v>415</v>
      </c>
      <c r="D249" s="62">
        <f t="shared" si="31"/>
        <v>15000</v>
      </c>
      <c r="E249" s="48">
        <f t="shared" si="31"/>
        <v>15000</v>
      </c>
      <c r="F249" s="48" t="s">
        <v>278</v>
      </c>
    </row>
    <row r="250" spans="1:6" ht="15" customHeight="1">
      <c r="A250" s="57" t="s">
        <v>258</v>
      </c>
      <c r="B250" s="34" t="s">
        <v>148</v>
      </c>
      <c r="C250" s="47" t="s">
        <v>414</v>
      </c>
      <c r="D250" s="62">
        <f t="shared" si="31"/>
        <v>15000</v>
      </c>
      <c r="E250" s="48">
        <f t="shared" si="31"/>
        <v>15000</v>
      </c>
      <c r="F250" s="48" t="s">
        <v>278</v>
      </c>
    </row>
    <row r="251" spans="1:6" ht="24" customHeight="1">
      <c r="A251" s="57" t="s">
        <v>382</v>
      </c>
      <c r="B251" s="34" t="s">
        <v>148</v>
      </c>
      <c r="C251" s="47" t="s">
        <v>413</v>
      </c>
      <c r="D251" s="62">
        <f t="shared" si="31"/>
        <v>15000</v>
      </c>
      <c r="E251" s="48">
        <f t="shared" si="31"/>
        <v>15000</v>
      </c>
      <c r="F251" s="48" t="s">
        <v>278</v>
      </c>
    </row>
    <row r="252" spans="1:6" ht="21" customHeight="1">
      <c r="A252" s="57" t="s">
        <v>435</v>
      </c>
      <c r="B252" s="34" t="s">
        <v>148</v>
      </c>
      <c r="C252" s="47" t="s">
        <v>412</v>
      </c>
      <c r="D252" s="62">
        <f t="shared" si="31"/>
        <v>15000</v>
      </c>
      <c r="E252" s="48">
        <f t="shared" si="31"/>
        <v>15000</v>
      </c>
      <c r="F252" s="48" t="s">
        <v>278</v>
      </c>
    </row>
    <row r="253" spans="1:6" ht="21.75" customHeight="1">
      <c r="A253" s="57" t="s">
        <v>436</v>
      </c>
      <c r="B253" s="34" t="s">
        <v>148</v>
      </c>
      <c r="C253" s="47" t="s">
        <v>411</v>
      </c>
      <c r="D253" s="62">
        <f t="shared" si="31"/>
        <v>15000</v>
      </c>
      <c r="E253" s="48">
        <f t="shared" si="31"/>
        <v>15000</v>
      </c>
      <c r="F253" s="48" t="s">
        <v>278</v>
      </c>
    </row>
    <row r="254" spans="1:6" ht="15" customHeight="1">
      <c r="A254" s="57" t="s">
        <v>172</v>
      </c>
      <c r="B254" s="34" t="s">
        <v>148</v>
      </c>
      <c r="C254" s="47" t="s">
        <v>410</v>
      </c>
      <c r="D254" s="62">
        <f t="shared" si="31"/>
        <v>15000</v>
      </c>
      <c r="E254" s="48">
        <f t="shared" si="31"/>
        <v>15000</v>
      </c>
      <c r="F254" s="48" t="s">
        <v>278</v>
      </c>
    </row>
    <row r="255" spans="1:6" ht="15" customHeight="1">
      <c r="A255" s="57" t="s">
        <v>288</v>
      </c>
      <c r="B255" s="34" t="s">
        <v>148</v>
      </c>
      <c r="C255" s="47" t="s">
        <v>409</v>
      </c>
      <c r="D255" s="62">
        <f t="shared" si="31"/>
        <v>15000</v>
      </c>
      <c r="E255" s="48">
        <f t="shared" si="31"/>
        <v>15000</v>
      </c>
      <c r="F255" s="48" t="s">
        <v>278</v>
      </c>
    </row>
    <row r="256" spans="1:6" ht="15" customHeight="1">
      <c r="A256" s="57" t="s">
        <v>289</v>
      </c>
      <c r="B256" s="34" t="s">
        <v>148</v>
      </c>
      <c r="C256" s="47" t="s">
        <v>408</v>
      </c>
      <c r="D256" s="62">
        <v>15000</v>
      </c>
      <c r="E256" s="48">
        <v>15000</v>
      </c>
      <c r="F256" s="48" t="s">
        <v>278</v>
      </c>
    </row>
    <row r="257" spans="1:6" ht="15" customHeight="1">
      <c r="A257" s="57" t="s">
        <v>262</v>
      </c>
      <c r="B257" s="34" t="s">
        <v>148</v>
      </c>
      <c r="C257" s="47" t="s">
        <v>124</v>
      </c>
      <c r="D257" s="62">
        <f aca="true" t="shared" si="32" ref="D257:E262">D258</f>
        <v>40300</v>
      </c>
      <c r="E257" s="48">
        <f t="shared" si="32"/>
        <v>26583</v>
      </c>
      <c r="F257" s="48">
        <f t="shared" si="22"/>
        <v>13717</v>
      </c>
    </row>
    <row r="258" spans="1:6" ht="15" customHeight="1">
      <c r="A258" s="57" t="s">
        <v>263</v>
      </c>
      <c r="B258" s="34" t="s">
        <v>148</v>
      </c>
      <c r="C258" s="47" t="s">
        <v>125</v>
      </c>
      <c r="D258" s="62">
        <f t="shared" si="32"/>
        <v>40300</v>
      </c>
      <c r="E258" s="48">
        <f t="shared" si="32"/>
        <v>26583</v>
      </c>
      <c r="F258" s="48">
        <f t="shared" si="22"/>
        <v>13717</v>
      </c>
    </row>
    <row r="259" spans="1:6" ht="20.25" customHeight="1">
      <c r="A259" s="57" t="s">
        <v>378</v>
      </c>
      <c r="B259" s="34" t="s">
        <v>148</v>
      </c>
      <c r="C259" s="47" t="s">
        <v>126</v>
      </c>
      <c r="D259" s="62">
        <f t="shared" si="32"/>
        <v>40300</v>
      </c>
      <c r="E259" s="48">
        <f t="shared" si="32"/>
        <v>26583</v>
      </c>
      <c r="F259" s="48">
        <f t="shared" si="22"/>
        <v>13717</v>
      </c>
    </row>
    <row r="260" spans="1:6" ht="57" customHeight="1">
      <c r="A260" s="57" t="s">
        <v>282</v>
      </c>
      <c r="B260" s="34" t="s">
        <v>148</v>
      </c>
      <c r="C260" s="47" t="s">
        <v>127</v>
      </c>
      <c r="D260" s="62">
        <f t="shared" si="32"/>
        <v>40300</v>
      </c>
      <c r="E260" s="48">
        <f t="shared" si="32"/>
        <v>26583</v>
      </c>
      <c r="F260" s="48">
        <f t="shared" si="22"/>
        <v>13717</v>
      </c>
    </row>
    <row r="261" spans="1:6" ht="24.75" customHeight="1">
      <c r="A261" s="59" t="s">
        <v>372</v>
      </c>
      <c r="B261" s="34" t="s">
        <v>148</v>
      </c>
      <c r="C261" s="47" t="s">
        <v>128</v>
      </c>
      <c r="D261" s="62">
        <f t="shared" si="32"/>
        <v>40300</v>
      </c>
      <c r="E261" s="48">
        <f t="shared" si="32"/>
        <v>26583</v>
      </c>
      <c r="F261" s="48">
        <f t="shared" si="22"/>
        <v>13717</v>
      </c>
    </row>
    <row r="262" spans="1:6" ht="28.5" customHeight="1">
      <c r="A262" s="59" t="s">
        <v>373</v>
      </c>
      <c r="B262" s="34" t="s">
        <v>148</v>
      </c>
      <c r="C262" s="47" t="s">
        <v>129</v>
      </c>
      <c r="D262" s="62">
        <f t="shared" si="32"/>
        <v>40300</v>
      </c>
      <c r="E262" s="48">
        <f t="shared" si="32"/>
        <v>26583</v>
      </c>
      <c r="F262" s="48">
        <f aca="true" t="shared" si="33" ref="F262:F269">D262-E262</f>
        <v>13717</v>
      </c>
    </row>
    <row r="263" spans="1:6" ht="26.25" customHeight="1">
      <c r="A263" s="57" t="s">
        <v>292</v>
      </c>
      <c r="B263" s="34" t="s">
        <v>148</v>
      </c>
      <c r="C263" s="47" t="s">
        <v>130</v>
      </c>
      <c r="D263" s="62">
        <f>D264+D268</f>
        <v>40300</v>
      </c>
      <c r="E263" s="48">
        <f>E264+E268</f>
        <v>26583</v>
      </c>
      <c r="F263" s="48">
        <f t="shared" si="33"/>
        <v>13717</v>
      </c>
    </row>
    <row r="264" spans="1:6" ht="13.5" customHeight="1">
      <c r="A264" s="57" t="s">
        <v>172</v>
      </c>
      <c r="B264" s="34" t="s">
        <v>148</v>
      </c>
      <c r="C264" s="47" t="s">
        <v>131</v>
      </c>
      <c r="D264" s="62">
        <f>D265+D267</f>
        <v>17500</v>
      </c>
      <c r="E264" s="48">
        <f>E265+E267</f>
        <v>17500</v>
      </c>
      <c r="F264" s="48" t="s">
        <v>278</v>
      </c>
    </row>
    <row r="265" spans="1:6" ht="15" customHeight="1">
      <c r="A265" s="57" t="s">
        <v>173</v>
      </c>
      <c r="B265" s="34" t="s">
        <v>148</v>
      </c>
      <c r="C265" s="47" t="s">
        <v>132</v>
      </c>
      <c r="D265" s="62">
        <f>D266</f>
        <v>3000</v>
      </c>
      <c r="E265" s="48">
        <f>E266</f>
        <v>3000</v>
      </c>
      <c r="F265" s="48" t="s">
        <v>278</v>
      </c>
    </row>
    <row r="266" spans="1:6" ht="15" customHeight="1">
      <c r="A266" s="57" t="s">
        <v>175</v>
      </c>
      <c r="B266" s="34" t="s">
        <v>148</v>
      </c>
      <c r="C266" s="47" t="s">
        <v>133</v>
      </c>
      <c r="D266" s="62">
        <v>3000</v>
      </c>
      <c r="E266" s="48">
        <v>3000</v>
      </c>
      <c r="F266" s="48" t="s">
        <v>278</v>
      </c>
    </row>
    <row r="267" spans="1:6" ht="15" customHeight="1">
      <c r="A267" s="57" t="s">
        <v>179</v>
      </c>
      <c r="B267" s="34" t="s">
        <v>148</v>
      </c>
      <c r="C267" s="47" t="s">
        <v>134</v>
      </c>
      <c r="D267" s="62">
        <v>14500</v>
      </c>
      <c r="E267" s="48">
        <v>14500</v>
      </c>
      <c r="F267" s="48" t="s">
        <v>278</v>
      </c>
    </row>
    <row r="268" spans="1:6" ht="15" customHeight="1">
      <c r="A268" s="57" t="s">
        <v>180</v>
      </c>
      <c r="B268" s="34" t="s">
        <v>148</v>
      </c>
      <c r="C268" s="47" t="s">
        <v>135</v>
      </c>
      <c r="D268" s="62">
        <f>D269</f>
        <v>22800</v>
      </c>
      <c r="E268" s="48">
        <f>E269</f>
        <v>9083</v>
      </c>
      <c r="F268" s="48">
        <f t="shared" si="33"/>
        <v>13717</v>
      </c>
    </row>
    <row r="269" spans="1:6" ht="15" customHeight="1">
      <c r="A269" s="57" t="s">
        <v>367</v>
      </c>
      <c r="B269" s="34" t="s">
        <v>148</v>
      </c>
      <c r="C269" s="47" t="s">
        <v>136</v>
      </c>
      <c r="D269" s="62">
        <v>22800</v>
      </c>
      <c r="E269" s="48">
        <v>9083</v>
      </c>
      <c r="F269" s="48">
        <f t="shared" si="33"/>
        <v>13717</v>
      </c>
    </row>
    <row r="270" spans="1:6" ht="15" customHeight="1" thickBot="1">
      <c r="A270" s="81"/>
      <c r="B270" s="7"/>
      <c r="C270" s="50"/>
      <c r="D270" s="50"/>
      <c r="E270" s="50"/>
      <c r="F270" s="50"/>
    </row>
    <row r="271" spans="1:6" ht="27" customHeight="1" thickBot="1">
      <c r="A271" s="80" t="s">
        <v>150</v>
      </c>
      <c r="B271" s="36">
        <v>450</v>
      </c>
      <c r="C271" s="51" t="s">
        <v>149</v>
      </c>
      <c r="D271" s="52">
        <v>-820700</v>
      </c>
      <c r="E271" s="53">
        <v>710184.86</v>
      </c>
      <c r="F271" s="54" t="s">
        <v>149</v>
      </c>
    </row>
  </sheetData>
  <mergeCells count="6">
    <mergeCell ref="F8:F9"/>
    <mergeCell ref="A3:A5"/>
    <mergeCell ref="D8:D9"/>
    <mergeCell ref="E8:E9"/>
    <mergeCell ref="C8:C9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4" r:id="rId1"/>
  <rowBreaks count="2" manualBreakCount="2">
    <brk id="203" max="5" man="1"/>
    <brk id="2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 topLeftCell="A10">
      <selection activeCell="D37" sqref="D37"/>
    </sheetView>
  </sheetViews>
  <sheetFormatPr defaultColWidth="9.125" defaultRowHeight="12.75"/>
  <cols>
    <col min="1" max="1" width="15.25390625" style="0" customWidth="1"/>
    <col min="2" max="2" width="5.25390625" style="0" customWidth="1"/>
    <col min="3" max="3" width="24.37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23" t="s">
        <v>240</v>
      </c>
    </row>
    <row r="2" ht="12.75">
      <c r="A2" s="23"/>
    </row>
    <row r="3" spans="1:6" ht="12.75" customHeight="1">
      <c r="A3" s="102" t="s">
        <v>205</v>
      </c>
      <c r="B3" s="102" t="s">
        <v>206</v>
      </c>
      <c r="C3" s="102" t="s">
        <v>241</v>
      </c>
      <c r="D3" s="102" t="s">
        <v>242</v>
      </c>
      <c r="E3" s="98" t="s">
        <v>153</v>
      </c>
      <c r="F3" s="100" t="s">
        <v>209</v>
      </c>
    </row>
    <row r="4" spans="1:6" ht="23.25" customHeight="1">
      <c r="A4" s="103"/>
      <c r="B4" s="103"/>
      <c r="C4" s="103"/>
      <c r="D4" s="103"/>
      <c r="E4" s="99"/>
      <c r="F4" s="101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163</v>
      </c>
      <c r="B6" s="26">
        <v>500</v>
      </c>
      <c r="C6" s="27" t="s">
        <v>149</v>
      </c>
      <c r="D6" s="28">
        <f>D7</f>
        <v>820700</v>
      </c>
      <c r="E6" s="28">
        <f>E7</f>
        <v>-710184.8600000013</v>
      </c>
      <c r="F6" s="32" t="s">
        <v>278</v>
      </c>
    </row>
    <row r="7" spans="1:6" ht="53.25" customHeight="1">
      <c r="A7" s="25" t="s">
        <v>273</v>
      </c>
      <c r="B7" s="26">
        <v>520</v>
      </c>
      <c r="C7" s="27" t="s">
        <v>278</v>
      </c>
      <c r="D7" s="28">
        <f>D16+D15</f>
        <v>820700</v>
      </c>
      <c r="E7" s="28">
        <f>E15+E16</f>
        <v>-710184.8600000013</v>
      </c>
      <c r="F7" s="32" t="s">
        <v>278</v>
      </c>
    </row>
    <row r="8" spans="1:6" ht="12.75">
      <c r="A8" s="25" t="s">
        <v>274</v>
      </c>
      <c r="B8" s="26"/>
      <c r="C8" s="27" t="s">
        <v>278</v>
      </c>
      <c r="D8" s="32" t="s">
        <v>278</v>
      </c>
      <c r="E8" s="32" t="s">
        <v>278</v>
      </c>
      <c r="F8" s="32" t="s">
        <v>278</v>
      </c>
    </row>
    <row r="9" spans="1:6" ht="42.75" customHeight="1">
      <c r="A9" s="25" t="s">
        <v>275</v>
      </c>
      <c r="B9" s="26">
        <v>620</v>
      </c>
      <c r="C9" s="27" t="s">
        <v>278</v>
      </c>
      <c r="D9" s="32" t="s">
        <v>278</v>
      </c>
      <c r="E9" s="32" t="s">
        <v>278</v>
      </c>
      <c r="F9" s="32" t="s">
        <v>278</v>
      </c>
    </row>
    <row r="10" spans="1:6" ht="12.75">
      <c r="A10" s="25" t="s">
        <v>274</v>
      </c>
      <c r="B10" s="26"/>
      <c r="C10" s="27" t="s">
        <v>278</v>
      </c>
      <c r="D10" s="32" t="s">
        <v>278</v>
      </c>
      <c r="E10" s="32" t="s">
        <v>278</v>
      </c>
      <c r="F10" s="32" t="s">
        <v>278</v>
      </c>
    </row>
    <row r="11" spans="1:6" ht="28.5" customHeight="1">
      <c r="A11" s="25" t="s">
        <v>276</v>
      </c>
      <c r="B11" s="26">
        <v>700</v>
      </c>
      <c r="C11" s="29" t="s">
        <v>243</v>
      </c>
      <c r="D11" s="28">
        <f aca="true" t="shared" si="0" ref="D11:E14">D12</f>
        <v>-14950500</v>
      </c>
      <c r="E11" s="28">
        <f t="shared" si="0"/>
        <v>-13139759.15</v>
      </c>
      <c r="F11" s="32" t="s">
        <v>278</v>
      </c>
    </row>
    <row r="12" spans="1:6" ht="32.25" customHeight="1">
      <c r="A12" s="25" t="s">
        <v>277</v>
      </c>
      <c r="B12" s="26">
        <v>700</v>
      </c>
      <c r="C12" s="29" t="s">
        <v>244</v>
      </c>
      <c r="D12" s="20">
        <f t="shared" si="0"/>
        <v>-14950500</v>
      </c>
      <c r="E12" s="28">
        <f t="shared" si="0"/>
        <v>-13139759.15</v>
      </c>
      <c r="F12" s="32" t="s">
        <v>278</v>
      </c>
    </row>
    <row r="13" spans="1:6" ht="36" customHeight="1">
      <c r="A13" s="25" t="s">
        <v>195</v>
      </c>
      <c r="B13" s="26">
        <v>710</v>
      </c>
      <c r="C13" s="29" t="s">
        <v>245</v>
      </c>
      <c r="D13" s="20">
        <f t="shared" si="0"/>
        <v>-14950500</v>
      </c>
      <c r="E13" s="28">
        <f t="shared" si="0"/>
        <v>-13139759.15</v>
      </c>
      <c r="F13" s="33" t="s">
        <v>281</v>
      </c>
    </row>
    <row r="14" spans="1:6" ht="36" customHeight="1">
      <c r="A14" s="25" t="s">
        <v>246</v>
      </c>
      <c r="B14" s="26">
        <v>710</v>
      </c>
      <c r="C14" s="29" t="s">
        <v>247</v>
      </c>
      <c r="D14" s="20">
        <f t="shared" si="0"/>
        <v>-14950500</v>
      </c>
      <c r="E14" s="28">
        <f t="shared" si="0"/>
        <v>-13139759.15</v>
      </c>
      <c r="F14" s="33" t="s">
        <v>281</v>
      </c>
    </row>
    <row r="15" spans="1:6" ht="43.5" customHeight="1">
      <c r="A15" s="25" t="s">
        <v>248</v>
      </c>
      <c r="B15" s="26">
        <v>710</v>
      </c>
      <c r="C15" s="29" t="s">
        <v>249</v>
      </c>
      <c r="D15" s="20">
        <v>-14950500</v>
      </c>
      <c r="E15" s="28">
        <v>-13139759.15</v>
      </c>
      <c r="F15" s="33" t="s">
        <v>281</v>
      </c>
    </row>
    <row r="16" spans="1:6" ht="30.75" customHeight="1">
      <c r="A16" s="25" t="s">
        <v>196</v>
      </c>
      <c r="B16" s="26">
        <v>720</v>
      </c>
      <c r="C16" s="29" t="s">
        <v>250</v>
      </c>
      <c r="D16" s="28">
        <f aca="true" t="shared" si="1" ref="D16:E18">D17</f>
        <v>15771200</v>
      </c>
      <c r="E16" s="28">
        <f t="shared" si="1"/>
        <v>12429574.29</v>
      </c>
      <c r="F16" s="33" t="s">
        <v>281</v>
      </c>
    </row>
    <row r="17" spans="1:6" ht="36" customHeight="1">
      <c r="A17" s="25" t="s">
        <v>197</v>
      </c>
      <c r="B17" s="26">
        <v>720</v>
      </c>
      <c r="C17" s="29" t="s">
        <v>251</v>
      </c>
      <c r="D17" s="28">
        <f t="shared" si="1"/>
        <v>15771200</v>
      </c>
      <c r="E17" s="28">
        <f t="shared" si="1"/>
        <v>12429574.29</v>
      </c>
      <c r="F17" s="33" t="s">
        <v>281</v>
      </c>
    </row>
    <row r="18" spans="1:6" ht="36" customHeight="1">
      <c r="A18" s="25" t="s">
        <v>252</v>
      </c>
      <c r="B18" s="26">
        <v>720</v>
      </c>
      <c r="C18" s="29" t="s">
        <v>253</v>
      </c>
      <c r="D18" s="28">
        <f t="shared" si="1"/>
        <v>15771200</v>
      </c>
      <c r="E18" s="28">
        <f t="shared" si="1"/>
        <v>12429574.29</v>
      </c>
      <c r="F18" s="33" t="s">
        <v>281</v>
      </c>
    </row>
    <row r="19" spans="1:6" ht="57.75" customHeight="1">
      <c r="A19" s="30" t="s">
        <v>254</v>
      </c>
      <c r="B19" s="26">
        <v>720</v>
      </c>
      <c r="C19" s="29" t="s">
        <v>255</v>
      </c>
      <c r="D19" s="28">
        <v>15771200</v>
      </c>
      <c r="E19" s="28">
        <v>12429574.29</v>
      </c>
      <c r="F19" s="33" t="s">
        <v>281</v>
      </c>
    </row>
    <row r="21" spans="1:5" ht="12.75">
      <c r="A21" s="97" t="s">
        <v>561</v>
      </c>
      <c r="B21" s="97"/>
      <c r="C21" s="97"/>
      <c r="D21" s="97"/>
      <c r="E21" s="97"/>
    </row>
    <row r="24" spans="1:3" ht="12.75">
      <c r="A24" s="12" t="s">
        <v>522</v>
      </c>
      <c r="B24" s="12"/>
      <c r="C24" s="12"/>
    </row>
    <row r="25" spans="1:6" ht="12.75">
      <c r="A25" s="12" t="s">
        <v>256</v>
      </c>
      <c r="B25" s="12"/>
      <c r="C25" s="10" t="s">
        <v>369</v>
      </c>
      <c r="D25" s="12"/>
      <c r="E25" s="12"/>
      <c r="F25" s="12"/>
    </row>
    <row r="26" spans="1:6" ht="12.75">
      <c r="A26" s="12"/>
      <c r="B26" s="12"/>
      <c r="C26" s="10"/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 t="s">
        <v>523</v>
      </c>
      <c r="B28" s="12"/>
      <c r="C28" s="10" t="s">
        <v>512</v>
      </c>
      <c r="D28" s="12"/>
      <c r="E28" s="12"/>
      <c r="F28" s="12"/>
    </row>
    <row r="29" spans="1:6" ht="12.75">
      <c r="A29" s="12" t="s">
        <v>560</v>
      </c>
      <c r="B29" s="12"/>
      <c r="C29" s="12"/>
      <c r="D29" s="12"/>
      <c r="E29" s="12"/>
      <c r="F29" s="1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31.375" style="8" customWidth="1"/>
    <col min="2" max="2" width="4.75390625" style="0" customWidth="1"/>
    <col min="3" max="3" width="24.625" style="0" customWidth="1"/>
    <col min="4" max="4" width="11.00390625" style="12" customWidth="1"/>
    <col min="5" max="5" width="11.375" style="12" customWidth="1"/>
    <col min="6" max="6" width="11.375" style="0" customWidth="1"/>
  </cols>
  <sheetData>
    <row r="1" spans="3:6" ht="10.5" customHeight="1">
      <c r="C1" s="105"/>
      <c r="D1" s="105"/>
      <c r="E1" s="105"/>
      <c r="F1" s="105"/>
    </row>
    <row r="2" spans="4:5" ht="9.75" customHeight="1">
      <c r="D2"/>
      <c r="E2" s="10"/>
    </row>
    <row r="3" spans="1:6" ht="19.5" customHeight="1" thickBot="1">
      <c r="A3" s="106" t="s">
        <v>266</v>
      </c>
      <c r="B3" s="106"/>
      <c r="C3" s="106"/>
      <c r="D3" s="106"/>
      <c r="E3" s="107"/>
      <c r="F3" s="11" t="s">
        <v>140</v>
      </c>
    </row>
    <row r="4" spans="2:6" ht="11.25" customHeight="1">
      <c r="B4" s="108" t="s">
        <v>551</v>
      </c>
      <c r="C4" s="108"/>
      <c r="F4" s="13" t="s">
        <v>151</v>
      </c>
    </row>
    <row r="5" spans="2:6" ht="17.25" customHeight="1">
      <c r="B5" s="14"/>
      <c r="C5" s="14"/>
      <c r="E5" s="12" t="s">
        <v>198</v>
      </c>
      <c r="F5" s="15">
        <v>41609</v>
      </c>
    </row>
    <row r="6" spans="1:6" ht="18.75" customHeight="1">
      <c r="A6" s="16" t="s">
        <v>162</v>
      </c>
      <c r="B6" s="12"/>
      <c r="C6" s="12"/>
      <c r="E6" s="12" t="s">
        <v>199</v>
      </c>
      <c r="F6" s="17" t="s">
        <v>200</v>
      </c>
    </row>
    <row r="7" spans="1:6" ht="13.5" customHeight="1">
      <c r="A7" s="111" t="s">
        <v>368</v>
      </c>
      <c r="B7" s="111"/>
      <c r="C7" s="111"/>
      <c r="D7" s="111"/>
      <c r="E7" s="12" t="s">
        <v>201</v>
      </c>
      <c r="F7" s="18">
        <v>951</v>
      </c>
    </row>
    <row r="8" spans="1:6" ht="27.75" customHeight="1">
      <c r="A8" s="110" t="s">
        <v>267</v>
      </c>
      <c r="B8" s="110"/>
      <c r="C8" s="109" t="s">
        <v>280</v>
      </c>
      <c r="D8" s="109"/>
      <c r="E8" s="12" t="s">
        <v>202</v>
      </c>
      <c r="F8" s="17" t="s">
        <v>279</v>
      </c>
    </row>
    <row r="9" spans="1:6" ht="16.5" customHeight="1">
      <c r="A9" s="16" t="s">
        <v>203</v>
      </c>
      <c r="B9" s="12"/>
      <c r="C9" s="12"/>
      <c r="F9" s="18"/>
    </row>
    <row r="10" spans="1:6" ht="16.5" customHeight="1" thickBot="1">
      <c r="A10" s="16" t="s">
        <v>204</v>
      </c>
      <c r="B10" s="12"/>
      <c r="C10" s="12"/>
      <c r="F10" s="19">
        <v>383</v>
      </c>
    </row>
    <row r="11" spans="1:6" ht="15.75" customHeight="1">
      <c r="A11" s="104" t="s">
        <v>157</v>
      </c>
      <c r="B11" s="104"/>
      <c r="C11" s="104"/>
      <c r="D11" s="104"/>
      <c r="E11" s="104"/>
      <c r="F11" s="104"/>
    </row>
    <row r="12" spans="1:6" ht="48" customHeight="1">
      <c r="A12" s="82" t="s">
        <v>205</v>
      </c>
      <c r="B12" s="82" t="s">
        <v>206</v>
      </c>
      <c r="C12" s="82" t="s">
        <v>207</v>
      </c>
      <c r="D12" s="82" t="s">
        <v>208</v>
      </c>
      <c r="E12" s="82" t="s">
        <v>153</v>
      </c>
      <c r="F12" s="82" t="s">
        <v>209</v>
      </c>
    </row>
    <row r="13" spans="1:6" ht="13.5" customHeight="1">
      <c r="A13" s="83">
        <v>1</v>
      </c>
      <c r="B13" s="83">
        <v>2</v>
      </c>
      <c r="C13" s="83">
        <v>3</v>
      </c>
      <c r="D13" s="83" t="s">
        <v>137</v>
      </c>
      <c r="E13" s="83" t="s">
        <v>155</v>
      </c>
      <c r="F13" s="83" t="s">
        <v>156</v>
      </c>
    </row>
    <row r="14" spans="1:6" ht="21" customHeight="1">
      <c r="A14" s="72" t="s">
        <v>210</v>
      </c>
      <c r="B14" s="35" t="s">
        <v>314</v>
      </c>
      <c r="C14" s="35" t="s">
        <v>149</v>
      </c>
      <c r="D14" s="84">
        <f>D16+D63</f>
        <v>14950500</v>
      </c>
      <c r="E14" s="84">
        <f>E16+E63</f>
        <v>12898808.73</v>
      </c>
      <c r="F14" s="84">
        <f>D14-E14</f>
        <v>2051691.2699999996</v>
      </c>
    </row>
    <row r="15" spans="1:6" ht="12.75" customHeight="1">
      <c r="A15" s="72" t="s">
        <v>285</v>
      </c>
      <c r="B15" s="85"/>
      <c r="C15" s="35"/>
      <c r="D15" s="84"/>
      <c r="E15" s="84"/>
      <c r="F15" s="84"/>
    </row>
    <row r="16" spans="1:6" ht="26.25" customHeight="1">
      <c r="A16" s="72" t="s">
        <v>211</v>
      </c>
      <c r="B16" s="35" t="s">
        <v>314</v>
      </c>
      <c r="C16" s="37" t="s">
        <v>315</v>
      </c>
      <c r="D16" s="84">
        <f>D17+D22+D33+D41+D48+D52</f>
        <v>2776700</v>
      </c>
      <c r="E16" s="84">
        <f>E17+E22+E33+E41+E48+E52+E44+E60+E56</f>
        <v>2771558.73</v>
      </c>
      <c r="F16" s="84">
        <f aca="true" t="shared" si="0" ref="F16:F30">D16-E16</f>
        <v>5141.270000000019</v>
      </c>
    </row>
    <row r="17" spans="1:6" ht="28.5" customHeight="1">
      <c r="A17" s="72" t="s">
        <v>212</v>
      </c>
      <c r="B17" s="35" t="s">
        <v>314</v>
      </c>
      <c r="C17" s="37" t="s">
        <v>316</v>
      </c>
      <c r="D17" s="84">
        <f>D18</f>
        <v>600000</v>
      </c>
      <c r="E17" s="38">
        <f>E18</f>
        <v>594861</v>
      </c>
      <c r="F17" s="84">
        <f t="shared" si="0"/>
        <v>5139</v>
      </c>
    </row>
    <row r="18" spans="1:6" ht="18" customHeight="1">
      <c r="A18" s="72" t="s">
        <v>213</v>
      </c>
      <c r="B18" s="35" t="s">
        <v>314</v>
      </c>
      <c r="C18" s="37" t="s">
        <v>317</v>
      </c>
      <c r="D18" s="86">
        <f>D19</f>
        <v>600000</v>
      </c>
      <c r="E18" s="38">
        <f>E19+E21+E20</f>
        <v>594861</v>
      </c>
      <c r="F18" s="84">
        <f t="shared" si="0"/>
        <v>5139</v>
      </c>
    </row>
    <row r="19" spans="1:6" ht="96" customHeight="1">
      <c r="A19" s="70" t="s">
        <v>390</v>
      </c>
      <c r="B19" s="35" t="s">
        <v>314</v>
      </c>
      <c r="C19" s="37" t="s">
        <v>318</v>
      </c>
      <c r="D19" s="38">
        <v>600000</v>
      </c>
      <c r="E19" s="38">
        <v>588566.96</v>
      </c>
      <c r="F19" s="84">
        <f t="shared" si="0"/>
        <v>11433.040000000037</v>
      </c>
    </row>
    <row r="20" spans="1:6" ht="138" customHeight="1">
      <c r="A20" s="70" t="s">
        <v>533</v>
      </c>
      <c r="B20" s="35" t="s">
        <v>314</v>
      </c>
      <c r="C20" s="37" t="s">
        <v>534</v>
      </c>
      <c r="D20" s="38" t="s">
        <v>278</v>
      </c>
      <c r="E20" s="38">
        <v>1378.56</v>
      </c>
      <c r="F20" s="84" t="s">
        <v>278</v>
      </c>
    </row>
    <row r="21" spans="1:6" ht="57" customHeight="1">
      <c r="A21" s="71" t="s">
        <v>305</v>
      </c>
      <c r="B21" s="35" t="s">
        <v>314</v>
      </c>
      <c r="C21" s="37" t="s">
        <v>319</v>
      </c>
      <c r="D21" s="38" t="s">
        <v>278</v>
      </c>
      <c r="E21" s="38">
        <v>4915.48</v>
      </c>
      <c r="F21" s="84" t="s">
        <v>278</v>
      </c>
    </row>
    <row r="22" spans="1:6" ht="24" customHeight="1">
      <c r="A22" s="72" t="s">
        <v>214</v>
      </c>
      <c r="B22" s="35" t="s">
        <v>314</v>
      </c>
      <c r="C22" s="37" t="s">
        <v>320</v>
      </c>
      <c r="D22" s="38">
        <f>D23</f>
        <v>106300</v>
      </c>
      <c r="E22" s="38">
        <f>E23+E31</f>
        <v>314808.54</v>
      </c>
      <c r="F22" s="84">
        <f t="shared" si="0"/>
        <v>-208508.53999999998</v>
      </c>
    </row>
    <row r="23" spans="1:6" ht="36" customHeight="1">
      <c r="A23" s="72" t="s">
        <v>215</v>
      </c>
      <c r="B23" s="35" t="s">
        <v>314</v>
      </c>
      <c r="C23" s="37" t="s">
        <v>360</v>
      </c>
      <c r="D23" s="38">
        <f>D24+D27+D30</f>
        <v>106300</v>
      </c>
      <c r="E23" s="38">
        <f>E24+E27+E30</f>
        <v>314308.54</v>
      </c>
      <c r="F23" s="84">
        <f t="shared" si="0"/>
        <v>-208008.53999999998</v>
      </c>
    </row>
    <row r="24" spans="1:6" ht="45" customHeight="1">
      <c r="A24" s="69" t="s">
        <v>216</v>
      </c>
      <c r="B24" s="35" t="s">
        <v>314</v>
      </c>
      <c r="C24" s="37" t="s">
        <v>321</v>
      </c>
      <c r="D24" s="38">
        <f>D25</f>
        <v>7400</v>
      </c>
      <c r="E24" s="38">
        <f>E25+E26</f>
        <v>7986.3099999999995</v>
      </c>
      <c r="F24" s="84">
        <f t="shared" si="0"/>
        <v>-586.3099999999995</v>
      </c>
    </row>
    <row r="25" spans="1:6" ht="46.5" customHeight="1">
      <c r="A25" s="72" t="s">
        <v>216</v>
      </c>
      <c r="B25" s="35" t="s">
        <v>314</v>
      </c>
      <c r="C25" s="37" t="s">
        <v>322</v>
      </c>
      <c r="D25" s="38">
        <v>7400</v>
      </c>
      <c r="E25" s="38">
        <v>7930.9</v>
      </c>
      <c r="F25" s="84">
        <f t="shared" si="0"/>
        <v>-530.8999999999996</v>
      </c>
    </row>
    <row r="26" spans="1:6" ht="64.5" customHeight="1">
      <c r="A26" s="71" t="s">
        <v>313</v>
      </c>
      <c r="B26" s="35" t="s">
        <v>314</v>
      </c>
      <c r="C26" s="87" t="s">
        <v>323</v>
      </c>
      <c r="D26" s="38" t="s">
        <v>278</v>
      </c>
      <c r="E26" s="38">
        <v>55.41</v>
      </c>
      <c r="F26" s="38" t="s">
        <v>278</v>
      </c>
    </row>
    <row r="27" spans="1:6" ht="57.75" customHeight="1">
      <c r="A27" s="72" t="s">
        <v>217</v>
      </c>
      <c r="B27" s="35" t="s">
        <v>314</v>
      </c>
      <c r="C27" s="37" t="s">
        <v>324</v>
      </c>
      <c r="D27" s="38">
        <f>D28</f>
        <v>53400</v>
      </c>
      <c r="E27" s="38">
        <f>E28+E29</f>
        <v>292409.45999999996</v>
      </c>
      <c r="F27" s="84">
        <f t="shared" si="0"/>
        <v>-239009.45999999996</v>
      </c>
    </row>
    <row r="28" spans="1:6" ht="59.25" customHeight="1">
      <c r="A28" s="72" t="s">
        <v>217</v>
      </c>
      <c r="B28" s="35" t="s">
        <v>314</v>
      </c>
      <c r="C28" s="37" t="s">
        <v>325</v>
      </c>
      <c r="D28" s="38">
        <v>53400</v>
      </c>
      <c r="E28" s="38">
        <v>292417.11</v>
      </c>
      <c r="F28" s="84">
        <f t="shared" si="0"/>
        <v>-239017.11</v>
      </c>
    </row>
    <row r="29" spans="1:6" ht="60.75" customHeight="1">
      <c r="A29" s="69" t="s">
        <v>217</v>
      </c>
      <c r="B29" s="35" t="s">
        <v>314</v>
      </c>
      <c r="C29" s="37" t="s">
        <v>326</v>
      </c>
      <c r="D29" s="38" t="s">
        <v>278</v>
      </c>
      <c r="E29" s="38">
        <v>-7.65</v>
      </c>
      <c r="F29" s="84" t="s">
        <v>278</v>
      </c>
    </row>
    <row r="30" spans="1:6" ht="38.25" customHeight="1">
      <c r="A30" s="71" t="s">
        <v>297</v>
      </c>
      <c r="B30" s="35" t="s">
        <v>314</v>
      </c>
      <c r="C30" s="37" t="s">
        <v>327</v>
      </c>
      <c r="D30" s="38">
        <v>45500</v>
      </c>
      <c r="E30" s="38">
        <v>13912.77</v>
      </c>
      <c r="F30" s="84">
        <f t="shared" si="0"/>
        <v>31587.23</v>
      </c>
    </row>
    <row r="31" spans="1:6" ht="21.75" customHeight="1">
      <c r="A31" s="71" t="s">
        <v>306</v>
      </c>
      <c r="B31" s="35" t="s">
        <v>314</v>
      </c>
      <c r="C31" s="37" t="s">
        <v>328</v>
      </c>
      <c r="D31" s="38" t="s">
        <v>278</v>
      </c>
      <c r="E31" s="38">
        <f>E32</f>
        <v>500</v>
      </c>
      <c r="F31" s="84" t="s">
        <v>278</v>
      </c>
    </row>
    <row r="32" spans="1:6" ht="22.5" customHeight="1">
      <c r="A32" s="71" t="s">
        <v>306</v>
      </c>
      <c r="B32" s="35" t="s">
        <v>314</v>
      </c>
      <c r="C32" s="37" t="s">
        <v>329</v>
      </c>
      <c r="D32" s="38" t="s">
        <v>278</v>
      </c>
      <c r="E32" s="38">
        <v>500</v>
      </c>
      <c r="F32" s="84" t="s">
        <v>278</v>
      </c>
    </row>
    <row r="33" spans="1:6" ht="19.5" customHeight="1">
      <c r="A33" s="72" t="s">
        <v>218</v>
      </c>
      <c r="B33" s="35" t="s">
        <v>314</v>
      </c>
      <c r="C33" s="37" t="s">
        <v>330</v>
      </c>
      <c r="D33" s="38">
        <f>D34+D36</f>
        <v>1356900</v>
      </c>
      <c r="E33" s="38">
        <f>E34+E36</f>
        <v>1085808.89</v>
      </c>
      <c r="F33" s="84">
        <f aca="true" t="shared" si="1" ref="F33:F39">D33-E33</f>
        <v>271091.1100000001</v>
      </c>
    </row>
    <row r="34" spans="1:6" ht="22.5" customHeight="1">
      <c r="A34" s="72" t="s">
        <v>219</v>
      </c>
      <c r="B34" s="35" t="s">
        <v>314</v>
      </c>
      <c r="C34" s="37" t="s">
        <v>331</v>
      </c>
      <c r="D34" s="38">
        <f>D35</f>
        <v>183600</v>
      </c>
      <c r="E34" s="38">
        <f>E35</f>
        <v>105446.4</v>
      </c>
      <c r="F34" s="84">
        <f t="shared" si="1"/>
        <v>78153.6</v>
      </c>
    </row>
    <row r="35" spans="1:6" ht="56.25" customHeight="1">
      <c r="A35" s="72" t="s">
        <v>220</v>
      </c>
      <c r="B35" s="35" t="s">
        <v>314</v>
      </c>
      <c r="C35" s="37" t="s">
        <v>332</v>
      </c>
      <c r="D35" s="38">
        <v>183600</v>
      </c>
      <c r="E35" s="38">
        <v>105446.4</v>
      </c>
      <c r="F35" s="84">
        <f t="shared" si="1"/>
        <v>78153.6</v>
      </c>
    </row>
    <row r="36" spans="1:6" ht="18" customHeight="1">
      <c r="A36" s="72" t="s">
        <v>221</v>
      </c>
      <c r="B36" s="35" t="s">
        <v>314</v>
      </c>
      <c r="C36" s="37" t="s">
        <v>333</v>
      </c>
      <c r="D36" s="38">
        <f>D37+D39</f>
        <v>1173300</v>
      </c>
      <c r="E36" s="38">
        <f>E37+E39</f>
        <v>980362.49</v>
      </c>
      <c r="F36" s="84">
        <f t="shared" si="1"/>
        <v>192937.51</v>
      </c>
    </row>
    <row r="37" spans="1:6" ht="57.75" customHeight="1">
      <c r="A37" s="72" t="s">
        <v>222</v>
      </c>
      <c r="B37" s="35" t="s">
        <v>314</v>
      </c>
      <c r="C37" s="37" t="s">
        <v>334</v>
      </c>
      <c r="D37" s="38">
        <f>D38</f>
        <v>853500</v>
      </c>
      <c r="E37" s="38">
        <f>E38</f>
        <v>653044.01</v>
      </c>
      <c r="F37" s="84">
        <f t="shared" si="1"/>
        <v>200455.99</v>
      </c>
    </row>
    <row r="38" spans="1:6" ht="89.25" customHeight="1">
      <c r="A38" s="72" t="s">
        <v>223</v>
      </c>
      <c r="B38" s="35" t="s">
        <v>314</v>
      </c>
      <c r="C38" s="37" t="s">
        <v>335</v>
      </c>
      <c r="D38" s="38">
        <v>853500</v>
      </c>
      <c r="E38" s="38">
        <v>653044.01</v>
      </c>
      <c r="F38" s="84">
        <f t="shared" si="1"/>
        <v>200455.99</v>
      </c>
    </row>
    <row r="39" spans="1:6" ht="60" customHeight="1">
      <c r="A39" s="72" t="s">
        <v>224</v>
      </c>
      <c r="B39" s="35" t="s">
        <v>314</v>
      </c>
      <c r="C39" s="37" t="s">
        <v>336</v>
      </c>
      <c r="D39" s="38">
        <f>D40</f>
        <v>319800</v>
      </c>
      <c r="E39" s="38">
        <f>E40</f>
        <v>327318.48</v>
      </c>
      <c r="F39" s="84">
        <f t="shared" si="1"/>
        <v>-7518.479999999981</v>
      </c>
    </row>
    <row r="40" spans="1:6" ht="85.5" customHeight="1">
      <c r="A40" s="72" t="s">
        <v>225</v>
      </c>
      <c r="B40" s="35" t="s">
        <v>314</v>
      </c>
      <c r="C40" s="37" t="s">
        <v>337</v>
      </c>
      <c r="D40" s="38">
        <v>319800</v>
      </c>
      <c r="E40" s="38">
        <v>327318.48</v>
      </c>
      <c r="F40" s="84">
        <f>D40-E40</f>
        <v>-7518.479999999981</v>
      </c>
    </row>
    <row r="41" spans="1:6" ht="22.5" customHeight="1">
      <c r="A41" s="72" t="s">
        <v>226</v>
      </c>
      <c r="B41" s="35" t="s">
        <v>314</v>
      </c>
      <c r="C41" s="37" t="s">
        <v>338</v>
      </c>
      <c r="D41" s="38">
        <f>D42</f>
        <v>35900</v>
      </c>
      <c r="E41" s="38">
        <f>E42</f>
        <v>47300</v>
      </c>
      <c r="F41" s="84">
        <f>D41-E41</f>
        <v>-11400</v>
      </c>
    </row>
    <row r="42" spans="1:6" ht="69" customHeight="1">
      <c r="A42" s="72" t="s">
        <v>227</v>
      </c>
      <c r="B42" s="35" t="s">
        <v>314</v>
      </c>
      <c r="C42" s="37" t="s">
        <v>339</v>
      </c>
      <c r="D42" s="38">
        <f>D43</f>
        <v>35900</v>
      </c>
      <c r="E42" s="38">
        <f>E43</f>
        <v>47300</v>
      </c>
      <c r="F42" s="84">
        <f>D42-E42</f>
        <v>-11400</v>
      </c>
    </row>
    <row r="43" spans="1:6" ht="89.25" customHeight="1">
      <c r="A43" s="72" t="s">
        <v>391</v>
      </c>
      <c r="B43" s="35" t="s">
        <v>314</v>
      </c>
      <c r="C43" s="37" t="s">
        <v>340</v>
      </c>
      <c r="D43" s="38">
        <v>35900</v>
      </c>
      <c r="E43" s="38">
        <v>47300</v>
      </c>
      <c r="F43" s="84">
        <f>D43-E43</f>
        <v>-11400</v>
      </c>
    </row>
    <row r="44" spans="1:6" ht="46.5" customHeight="1">
      <c r="A44" s="72" t="s">
        <v>311</v>
      </c>
      <c r="B44" s="35" t="s">
        <v>314</v>
      </c>
      <c r="C44" s="37" t="s">
        <v>312</v>
      </c>
      <c r="D44" s="38" t="s">
        <v>278</v>
      </c>
      <c r="E44" s="38">
        <f>E45</f>
        <v>203.89</v>
      </c>
      <c r="F44" s="84" t="s">
        <v>278</v>
      </c>
    </row>
    <row r="45" spans="1:6" ht="24.75" customHeight="1">
      <c r="A45" s="72" t="s">
        <v>307</v>
      </c>
      <c r="B45" s="35" t="s">
        <v>314</v>
      </c>
      <c r="C45" s="37" t="s">
        <v>308</v>
      </c>
      <c r="D45" s="38" t="s">
        <v>278</v>
      </c>
      <c r="E45" s="38">
        <f>E46</f>
        <v>203.89</v>
      </c>
      <c r="F45" s="84" t="s">
        <v>278</v>
      </c>
    </row>
    <row r="46" spans="1:6" ht="33.75" customHeight="1">
      <c r="A46" s="72" t="s">
        <v>309</v>
      </c>
      <c r="B46" s="35" t="s">
        <v>314</v>
      </c>
      <c r="C46" s="37" t="s">
        <v>310</v>
      </c>
      <c r="D46" s="38" t="s">
        <v>278</v>
      </c>
      <c r="E46" s="38">
        <f>E47</f>
        <v>203.89</v>
      </c>
      <c r="F46" s="84" t="s">
        <v>278</v>
      </c>
    </row>
    <row r="47" spans="1:6" ht="45" customHeight="1">
      <c r="A47" s="73" t="s">
        <v>359</v>
      </c>
      <c r="B47" s="35" t="s">
        <v>314</v>
      </c>
      <c r="C47" s="37" t="s">
        <v>357</v>
      </c>
      <c r="D47" s="38" t="s">
        <v>278</v>
      </c>
      <c r="E47" s="38">
        <v>203.89</v>
      </c>
      <c r="F47" s="84" t="s">
        <v>278</v>
      </c>
    </row>
    <row r="48" spans="1:6" ht="52.5" customHeight="1">
      <c r="A48" s="72" t="s">
        <v>228</v>
      </c>
      <c r="B48" s="35" t="s">
        <v>314</v>
      </c>
      <c r="C48" s="37" t="s">
        <v>341</v>
      </c>
      <c r="D48" s="38">
        <f aca="true" t="shared" si="2" ref="D48:E50">D49</f>
        <v>668900</v>
      </c>
      <c r="E48" s="38">
        <f t="shared" si="2"/>
        <v>550700.26</v>
      </c>
      <c r="F48" s="84">
        <f aca="true" t="shared" si="3" ref="F48:F55">D48-E48</f>
        <v>118199.73999999999</v>
      </c>
    </row>
    <row r="49" spans="1:6" ht="123.75" customHeight="1">
      <c r="A49" s="72" t="s">
        <v>392</v>
      </c>
      <c r="B49" s="35" t="s">
        <v>314</v>
      </c>
      <c r="C49" s="37" t="s">
        <v>342</v>
      </c>
      <c r="D49" s="38">
        <f t="shared" si="2"/>
        <v>668900</v>
      </c>
      <c r="E49" s="38">
        <f t="shared" si="2"/>
        <v>550700.26</v>
      </c>
      <c r="F49" s="84">
        <f t="shared" si="3"/>
        <v>118199.73999999999</v>
      </c>
    </row>
    <row r="50" spans="1:6" ht="85.5" customHeight="1">
      <c r="A50" s="72" t="s">
        <v>229</v>
      </c>
      <c r="B50" s="35" t="s">
        <v>314</v>
      </c>
      <c r="C50" s="37" t="s">
        <v>343</v>
      </c>
      <c r="D50" s="38">
        <f t="shared" si="2"/>
        <v>668900</v>
      </c>
      <c r="E50" s="38">
        <f t="shared" si="2"/>
        <v>550700.26</v>
      </c>
      <c r="F50" s="84">
        <f t="shared" si="3"/>
        <v>118199.73999999999</v>
      </c>
    </row>
    <row r="51" spans="1:6" ht="95.25" customHeight="1">
      <c r="A51" s="72" t="s">
        <v>230</v>
      </c>
      <c r="B51" s="35" t="s">
        <v>314</v>
      </c>
      <c r="C51" s="37" t="s">
        <v>358</v>
      </c>
      <c r="D51" s="38">
        <v>668900</v>
      </c>
      <c r="E51" s="38">
        <v>550700.26</v>
      </c>
      <c r="F51" s="84">
        <f t="shared" si="3"/>
        <v>118199.73999999999</v>
      </c>
    </row>
    <row r="52" spans="1:6" ht="36" customHeight="1">
      <c r="A52" s="71" t="s">
        <v>268</v>
      </c>
      <c r="B52" s="35" t="s">
        <v>314</v>
      </c>
      <c r="C52" s="31" t="s">
        <v>389</v>
      </c>
      <c r="D52" s="38">
        <f aca="true" t="shared" si="4" ref="D52:E54">D53</f>
        <v>8700</v>
      </c>
      <c r="E52" s="38">
        <f t="shared" si="4"/>
        <v>45076.15</v>
      </c>
      <c r="F52" s="84">
        <f t="shared" si="3"/>
        <v>-36376.15</v>
      </c>
    </row>
    <row r="53" spans="1:6" ht="72" customHeight="1">
      <c r="A53" s="71" t="s">
        <v>393</v>
      </c>
      <c r="B53" s="35" t="s">
        <v>314</v>
      </c>
      <c r="C53" s="31" t="s">
        <v>388</v>
      </c>
      <c r="D53" s="38">
        <f t="shared" si="4"/>
        <v>8700</v>
      </c>
      <c r="E53" s="38">
        <f t="shared" si="4"/>
        <v>45076.15</v>
      </c>
      <c r="F53" s="84">
        <f t="shared" si="3"/>
        <v>-36376.15</v>
      </c>
    </row>
    <row r="54" spans="1:6" ht="48" customHeight="1">
      <c r="A54" s="71" t="s">
        <v>269</v>
      </c>
      <c r="B54" s="35" t="s">
        <v>314</v>
      </c>
      <c r="C54" s="31" t="s">
        <v>387</v>
      </c>
      <c r="D54" s="38">
        <f t="shared" si="4"/>
        <v>8700</v>
      </c>
      <c r="E54" s="38">
        <f t="shared" si="4"/>
        <v>45076.15</v>
      </c>
      <c r="F54" s="84">
        <f t="shared" si="3"/>
        <v>-36376.15</v>
      </c>
    </row>
    <row r="55" spans="1:6" ht="69" customHeight="1">
      <c r="A55" s="71" t="s">
        <v>270</v>
      </c>
      <c r="B55" s="35" t="s">
        <v>314</v>
      </c>
      <c r="C55" s="31" t="s">
        <v>386</v>
      </c>
      <c r="D55" s="38">
        <v>8700</v>
      </c>
      <c r="E55" s="38">
        <v>45076.15</v>
      </c>
      <c r="F55" s="84">
        <f t="shared" si="3"/>
        <v>-36376.15</v>
      </c>
    </row>
    <row r="56" spans="1:6" ht="23.25" customHeight="1">
      <c r="A56" s="71" t="s">
        <v>562</v>
      </c>
      <c r="B56" s="35" t="s">
        <v>314</v>
      </c>
      <c r="C56" s="39" t="s">
        <v>563</v>
      </c>
      <c r="D56" s="38" t="s">
        <v>278</v>
      </c>
      <c r="E56" s="38">
        <f>E57</f>
        <v>32800</v>
      </c>
      <c r="F56" s="84" t="s">
        <v>278</v>
      </c>
    </row>
    <row r="57" spans="1:6" ht="50.25" customHeight="1">
      <c r="A57" s="90" t="s">
        <v>515</v>
      </c>
      <c r="B57" s="35" t="s">
        <v>314</v>
      </c>
      <c r="C57" s="39" t="s">
        <v>564</v>
      </c>
      <c r="D57" s="38" t="s">
        <v>278</v>
      </c>
      <c r="E57" s="38">
        <f>E58</f>
        <v>32800</v>
      </c>
      <c r="F57" s="84" t="s">
        <v>278</v>
      </c>
    </row>
    <row r="58" spans="1:6" ht="60.75" customHeight="1">
      <c r="A58" s="71" t="s">
        <v>515</v>
      </c>
      <c r="B58" s="65" t="s">
        <v>314</v>
      </c>
      <c r="C58" s="39" t="s">
        <v>513</v>
      </c>
      <c r="D58" s="68" t="s">
        <v>278</v>
      </c>
      <c r="E58" s="66">
        <f>E59</f>
        <v>32800</v>
      </c>
      <c r="F58" s="67" t="s">
        <v>278</v>
      </c>
    </row>
    <row r="59" spans="1:6" ht="64.5" customHeight="1">
      <c r="A59" s="71" t="s">
        <v>516</v>
      </c>
      <c r="B59" s="65" t="s">
        <v>314</v>
      </c>
      <c r="C59" s="39" t="s">
        <v>514</v>
      </c>
      <c r="D59" s="66" t="s">
        <v>278</v>
      </c>
      <c r="E59" s="66">
        <v>32800</v>
      </c>
      <c r="F59" s="67" t="s">
        <v>278</v>
      </c>
    </row>
    <row r="60" spans="1:6" ht="18.75" customHeight="1">
      <c r="A60" s="71" t="s">
        <v>361</v>
      </c>
      <c r="B60" s="35" t="s">
        <v>314</v>
      </c>
      <c r="C60" s="31" t="s">
        <v>385</v>
      </c>
      <c r="D60" s="38" t="s">
        <v>278</v>
      </c>
      <c r="E60" s="38">
        <f>E61</f>
        <v>100000</v>
      </c>
      <c r="F60" s="84" t="s">
        <v>278</v>
      </c>
    </row>
    <row r="61" spans="1:6" ht="18" customHeight="1">
      <c r="A61" s="74" t="s">
        <v>362</v>
      </c>
      <c r="B61" s="35" t="s">
        <v>314</v>
      </c>
      <c r="C61" s="39" t="s">
        <v>384</v>
      </c>
      <c r="D61" s="38" t="s">
        <v>278</v>
      </c>
      <c r="E61" s="38">
        <f>E62</f>
        <v>100000</v>
      </c>
      <c r="F61" s="84" t="s">
        <v>278</v>
      </c>
    </row>
    <row r="62" spans="1:6" ht="25.5" customHeight="1">
      <c r="A62" s="71" t="s">
        <v>363</v>
      </c>
      <c r="B62" s="35" t="s">
        <v>314</v>
      </c>
      <c r="C62" s="39" t="s">
        <v>383</v>
      </c>
      <c r="D62" s="38" t="s">
        <v>278</v>
      </c>
      <c r="E62" s="38">
        <v>100000</v>
      </c>
      <c r="F62" s="84" t="s">
        <v>278</v>
      </c>
    </row>
    <row r="63" spans="1:6" ht="24.75" customHeight="1">
      <c r="A63" s="72" t="s">
        <v>231</v>
      </c>
      <c r="B63" s="35" t="s">
        <v>314</v>
      </c>
      <c r="C63" s="37" t="s">
        <v>344</v>
      </c>
      <c r="D63" s="38">
        <f>D64</f>
        <v>12173800</v>
      </c>
      <c r="E63" s="38">
        <f>E64</f>
        <v>10127250</v>
      </c>
      <c r="F63" s="84">
        <f>D63-E63</f>
        <v>2046550</v>
      </c>
    </row>
    <row r="64" spans="1:6" ht="40.5" customHeight="1">
      <c r="A64" s="72" t="s">
        <v>232</v>
      </c>
      <c r="B64" s="35" t="s">
        <v>314</v>
      </c>
      <c r="C64" s="37" t="s">
        <v>345</v>
      </c>
      <c r="D64" s="38">
        <f>D65+D68+D73</f>
        <v>12173800</v>
      </c>
      <c r="E64" s="38">
        <f>E65+E68+E73</f>
        <v>10127250</v>
      </c>
      <c r="F64" s="84">
        <f aca="true" t="shared" si="5" ref="F64:F76">D64-E64</f>
        <v>2046550</v>
      </c>
    </row>
    <row r="65" spans="1:6" ht="36.75" customHeight="1">
      <c r="A65" s="72" t="s">
        <v>233</v>
      </c>
      <c r="B65" s="35" t="s">
        <v>314</v>
      </c>
      <c r="C65" s="37" t="s">
        <v>346</v>
      </c>
      <c r="D65" s="38">
        <f>D66</f>
        <v>10366000</v>
      </c>
      <c r="E65" s="38">
        <f>E66</f>
        <v>9502200</v>
      </c>
      <c r="F65" s="84">
        <f t="shared" si="5"/>
        <v>863800</v>
      </c>
    </row>
    <row r="66" spans="1:6" ht="24" customHeight="1">
      <c r="A66" s="72" t="s">
        <v>234</v>
      </c>
      <c r="B66" s="35" t="s">
        <v>314</v>
      </c>
      <c r="C66" s="37" t="s">
        <v>347</v>
      </c>
      <c r="D66" s="38">
        <f>D67</f>
        <v>10366000</v>
      </c>
      <c r="E66" s="38">
        <f>E67</f>
        <v>9502200</v>
      </c>
      <c r="F66" s="84">
        <f t="shared" si="5"/>
        <v>863800</v>
      </c>
    </row>
    <row r="67" spans="1:6" ht="36.75" customHeight="1">
      <c r="A67" s="72" t="s">
        <v>235</v>
      </c>
      <c r="B67" s="35" t="s">
        <v>314</v>
      </c>
      <c r="C67" s="37" t="s">
        <v>348</v>
      </c>
      <c r="D67" s="38">
        <v>10366000</v>
      </c>
      <c r="E67" s="38">
        <v>9502200</v>
      </c>
      <c r="F67" s="84">
        <f t="shared" si="5"/>
        <v>863800</v>
      </c>
    </row>
    <row r="68" spans="1:6" ht="33" customHeight="1">
      <c r="A68" s="72" t="s">
        <v>236</v>
      </c>
      <c r="B68" s="35" t="s">
        <v>314</v>
      </c>
      <c r="C68" s="37" t="s">
        <v>349</v>
      </c>
      <c r="D68" s="38">
        <f>D71+D69</f>
        <v>149500</v>
      </c>
      <c r="E68" s="38">
        <f>E71+E69</f>
        <v>149500</v>
      </c>
      <c r="F68" s="84" t="s">
        <v>278</v>
      </c>
    </row>
    <row r="69" spans="1:6" ht="42.75" customHeight="1">
      <c r="A69" s="72" t="s">
        <v>237</v>
      </c>
      <c r="B69" s="35" t="s">
        <v>314</v>
      </c>
      <c r="C69" s="37" t="s">
        <v>350</v>
      </c>
      <c r="D69" s="38">
        <f>D70</f>
        <v>149300</v>
      </c>
      <c r="E69" s="38">
        <f>E70</f>
        <v>149300</v>
      </c>
      <c r="F69" s="84" t="s">
        <v>278</v>
      </c>
    </row>
    <row r="70" spans="1:6" ht="48" customHeight="1">
      <c r="A70" s="72" t="s">
        <v>394</v>
      </c>
      <c r="B70" s="35" t="s">
        <v>314</v>
      </c>
      <c r="C70" s="37" t="s">
        <v>351</v>
      </c>
      <c r="D70" s="38">
        <v>149300</v>
      </c>
      <c r="E70" s="38">
        <v>149300</v>
      </c>
      <c r="F70" s="84" t="s">
        <v>278</v>
      </c>
    </row>
    <row r="71" spans="1:6" ht="42" customHeight="1">
      <c r="A71" s="72" t="s">
        <v>265</v>
      </c>
      <c r="B71" s="35" t="s">
        <v>314</v>
      </c>
      <c r="C71" s="37" t="s">
        <v>352</v>
      </c>
      <c r="D71" s="38">
        <f>D72</f>
        <v>200</v>
      </c>
      <c r="E71" s="38">
        <f>E72</f>
        <v>200</v>
      </c>
      <c r="F71" s="84" t="s">
        <v>278</v>
      </c>
    </row>
    <row r="72" spans="1:6" ht="38.25" customHeight="1">
      <c r="A72" s="72" t="s">
        <v>264</v>
      </c>
      <c r="B72" s="35" t="s">
        <v>314</v>
      </c>
      <c r="C72" s="37" t="s">
        <v>353</v>
      </c>
      <c r="D72" s="38">
        <f>'[1]124_1'!D105</f>
        <v>200</v>
      </c>
      <c r="E72" s="38">
        <v>200</v>
      </c>
      <c r="F72" s="84" t="s">
        <v>278</v>
      </c>
    </row>
    <row r="73" spans="1:6" ht="18.75" customHeight="1">
      <c r="A73" s="88" t="s">
        <v>192</v>
      </c>
      <c r="B73" s="35" t="s">
        <v>314</v>
      </c>
      <c r="C73" s="89" t="s">
        <v>354</v>
      </c>
      <c r="D73" s="38">
        <f>D75+D74</f>
        <v>1658300</v>
      </c>
      <c r="E73" s="38">
        <f>E75</f>
        <v>475550</v>
      </c>
      <c r="F73" s="84">
        <f t="shared" si="5"/>
        <v>1182750</v>
      </c>
    </row>
    <row r="74" spans="1:6" ht="66.75" customHeight="1">
      <c r="A74" s="88" t="s">
        <v>552</v>
      </c>
      <c r="B74" s="35" t="s">
        <v>314</v>
      </c>
      <c r="C74" s="89" t="s">
        <v>553</v>
      </c>
      <c r="D74" s="38">
        <v>100000</v>
      </c>
      <c r="E74" s="38" t="s">
        <v>278</v>
      </c>
      <c r="F74" s="84">
        <v>100000</v>
      </c>
    </row>
    <row r="75" spans="1:6" ht="34.5" customHeight="1">
      <c r="A75" s="88" t="s">
        <v>238</v>
      </c>
      <c r="B75" s="35" t="s">
        <v>314</v>
      </c>
      <c r="C75" s="89" t="s">
        <v>355</v>
      </c>
      <c r="D75" s="38">
        <f>D76</f>
        <v>1558300</v>
      </c>
      <c r="E75" s="38">
        <f>E76</f>
        <v>475550</v>
      </c>
      <c r="F75" s="84">
        <f t="shared" si="5"/>
        <v>1082750</v>
      </c>
    </row>
    <row r="76" spans="1:6" ht="38.25" customHeight="1">
      <c r="A76" s="72" t="s">
        <v>239</v>
      </c>
      <c r="B76" s="35" t="s">
        <v>314</v>
      </c>
      <c r="C76" s="37" t="s">
        <v>356</v>
      </c>
      <c r="D76" s="38">
        <v>1558300</v>
      </c>
      <c r="E76" s="38">
        <v>475550</v>
      </c>
      <c r="F76" s="84">
        <f t="shared" si="5"/>
        <v>1082750</v>
      </c>
    </row>
    <row r="77" spans="1:6" ht="11.25" customHeight="1">
      <c r="A77" s="21"/>
      <c r="B77" s="22"/>
      <c r="C77" s="22"/>
      <c r="F77" s="22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2013-12-12T12:26:10Z</cp:lastPrinted>
  <dcterms:created xsi:type="dcterms:W3CDTF">1999-06-18T11:49:53Z</dcterms:created>
  <dcterms:modified xsi:type="dcterms:W3CDTF">2013-12-12T12:27:38Z</dcterms:modified>
  <cp:category/>
  <cp:version/>
  <cp:contentType/>
  <cp:contentStatus/>
</cp:coreProperties>
</file>