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1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'расходы'!$A$1:$F$174</definedName>
  </definedNames>
  <calcPr fullCalcOnLoad="1"/>
</workbook>
</file>

<file path=xl/sharedStrings.xml><?xml version="1.0" encoding="utf-8"?>
<sst xmlns="http://schemas.openxmlformats.org/spreadsheetml/2006/main" count="698" uniqueCount="410">
  <si>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</si>
  <si>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</si>
  <si>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</si>
  <si>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</si>
  <si>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</si>
  <si>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</si>
  <si>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</si>
  <si>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</si>
  <si>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</si>
  <si>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</si>
  <si>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</si>
  <si>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</si>
  <si>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</si>
  <si>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</si>
  <si>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</si>
  <si>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</si>
  <si>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</si>
  <si>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</si>
  <si>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</si>
  <si>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</si>
  <si>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</si>
  <si>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</si>
  <si>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</si>
  <si>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</si>
  <si>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</si>
  <si>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</si>
  <si>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</si>
  <si>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</si>
  <si>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</si>
  <si>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</si>
  <si>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</si>
  <si>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</si>
  <si>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</si>
  <si>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</si>
  <si>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</si>
  <si>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</si>
  <si>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</si>
  <si>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</si>
  <si>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</si>
  <si>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</si>
  <si>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</si>
  <si>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</si>
  <si>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</si>
  <si>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</si>
  <si>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</si>
  <si>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</si>
  <si>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</si>
  <si>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</si>
  <si>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</si>
  <si>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</si>
  <si>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</si>
  <si>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</si>
  <si>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</si>
  <si>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</si>
  <si>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</si>
  <si>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</si>
  <si>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</si>
  <si>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</si>
  <si>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</si>
  <si>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</si>
  <si>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</si>
  <si>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</si>
  <si>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</si>
  <si>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</si>
  <si>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</si>
  <si>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</si>
  <si>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</si>
  <si>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</si>
  <si>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</si>
  <si>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</si>
  <si>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</si>
  <si>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</si>
  <si>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</si>
  <si>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</si>
  <si>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</si>
  <si>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</si>
  <si>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</si>
  <si>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</si>
  <si>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</si>
  <si>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</si>
  <si>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</si>
  <si>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</si>
  <si>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</si>
  <si>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</si>
  <si>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</si>
  <si>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</si>
  <si>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</si>
  <si>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</si>
  <si>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</si>
  <si>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</si>
  <si>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</si>
  <si>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</si>
  <si>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</si>
  <si>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</si>
  <si>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</si>
  <si>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</si>
  <si>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</si>
  <si>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</si>
  <si>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</si>
  <si>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</si>
  <si>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</si>
  <si>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</si>
  <si>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</si>
  <si>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</si>
  <si>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</si>
  <si>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</si>
  <si>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</si>
  <si>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</si>
  <si>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</si>
  <si>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</si>
  <si>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</si>
  <si>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</si>
  <si>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</si>
  <si>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</si>
  <si>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</si>
  <si>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</si>
  <si>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</si>
  <si>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</si>
  <si>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</si>
  <si>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</si>
  <si>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</si>
  <si>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</si>
  <si>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</si>
  <si>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</si>
  <si>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</si>
  <si>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</si>
  <si>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</si>
  <si>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</si>
  <si>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</si>
  <si>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</si>
  <si>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</si>
  <si>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</si>
  <si>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</si>
  <si>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</si>
  <si>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</si>
  <si>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</si>
  <si>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</si>
  <si>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</si>
  <si>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</si>
  <si>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</si>
  <si>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</si>
  <si>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</si>
  <si>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Изварин А.В.</t>
  </si>
  <si>
    <t>А.И.Стадник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</si>
  <si>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</si>
  <si>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</si>
  <si>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</si>
  <si>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</si>
  <si>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</si>
  <si>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</si>
  <si>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</si>
  <si>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</si>
  <si>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</si>
  <si>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</si>
  <si>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</si>
  <si>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</si>
  <si>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</si>
  <si>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</si>
  <si>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</si>
  <si>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</si>
  <si>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</si>
  <si>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</si>
  <si>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</si>
  <si>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</si>
  <si>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</si>
  <si>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</si>
  <si>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</si>
  <si>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"Содержание автомобильных дорог и инженерных сооружений на них в границах Комиссаровского сельского поселения"</t>
  </si>
  <si>
    <t>95105037951202000000</t>
  </si>
  <si>
    <t>95105037951202997225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</si>
  <si>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</si>
  <si>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</si>
  <si>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</si>
  <si>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</si>
  <si>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</si>
  <si>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</si>
  <si>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</si>
  <si>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</si>
  <si>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</si>
  <si>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</si>
  <si>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</si>
  <si>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</si>
  <si>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</si>
  <si>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</si>
  <si>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</si>
  <si>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</si>
  <si>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</si>
  <si>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</si>
  <si>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</si>
  <si>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</si>
  <si>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</si>
  <si>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</si>
  <si>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</si>
  <si>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</si>
  <si>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</si>
  <si>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</si>
  <si>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</si>
  <si>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</si>
  <si>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</si>
  <si>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</si>
  <si>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</si>
  <si>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</si>
  <si>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</si>
  <si>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</si>
  <si>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</si>
  <si>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</si>
  <si>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</si>
  <si>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</si>
  <si>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</si>
  <si>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</si>
  <si>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</si>
  <si>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</si>
  <si>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</si>
  <si>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 xml:space="preserve">          на 1 февраля   2012г.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</si>
  <si>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</si>
  <si>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</si>
  <si>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</si>
  <si>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</si>
  <si>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</si>
  <si>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</si>
  <si>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>182  1  05  01000  00  0000  110</t>
  </si>
  <si>
    <t>182  1  05  01010  00  0000  110</t>
  </si>
  <si>
    <t xml:space="preserve">182  1  05  01011  01  0000 110 </t>
  </si>
  <si>
    <t>182  1  05  01020  00  0000  110</t>
  </si>
  <si>
    <t>182  1  05  01021  01  0000  110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</si>
  <si>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</si>
  <si>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</si>
  <si>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</si>
  <si>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</si>
  <si>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</si>
  <si>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</si>
  <si>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</si>
  <si>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</si>
  <si>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</si>
  <si>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</si>
  <si>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</si>
  <si>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</si>
  <si>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</si>
  <si>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</si>
  <si>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</si>
  <si>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</si>
  <si>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</si>
  <si>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</si>
  <si>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</si>
  <si>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914  1 14  06014 10 0000 430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</si>
  <si>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</si>
  <si>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</si>
  <si>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</si>
  <si>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</si>
  <si>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</si>
  <si>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</si>
  <si>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</si>
  <si>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</si>
  <si>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</si>
  <si>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</si>
  <si>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</si>
  <si>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</si>
  <si>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</si>
  <si>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</si>
  <si>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</si>
  <si>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</si>
  <si>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</si>
  <si>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</si>
  <si>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</si>
  <si>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</si>
  <si>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</si>
  <si>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</si>
  <si>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</si>
  <si>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</si>
  <si>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</si>
  <si>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</si>
  <si>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</si>
  <si>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</si>
  <si>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</si>
  <si>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</si>
  <si>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</si>
  <si>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</si>
  <si>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</si>
  <si>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</si>
  <si>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</si>
  <si>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</si>
  <si>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</si>
  <si>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</si>
  <si>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</si>
  <si>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</si>
  <si>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</si>
  <si>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</si>
  <si>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</si>
  <si>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</si>
  <si>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</si>
  <si>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</si>
  <si>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</si>
  <si>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</si>
  <si>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</si>
  <si>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</si>
  <si>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</si>
  <si>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</si>
  <si>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</si>
  <si>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</si>
  <si>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</si>
  <si>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</si>
  <si>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</si>
  <si>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</si>
  <si>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</si>
  <si>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</si>
  <si>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</si>
  <si>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</si>
  <si>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</si>
  <si>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</si>
  <si>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</si>
  <si>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</si>
  <si>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</si>
  <si>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</si>
  <si>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</si>
  <si>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</si>
  <si>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</si>
  <si>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</si>
  <si>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</si>
  <si>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</si>
  <si>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</si>
  <si>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</si>
  <si>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</si>
  <si>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</si>
  <si>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</si>
  <si>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</si>
  <si>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</si>
  <si>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</si>
  <si>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</si>
  <si>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</si>
  <si>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</si>
  <si>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</si>
  <si>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</si>
  <si>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</si>
  <si>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</si>
  <si>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</si>
  <si>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</si>
  <si>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</si>
  <si>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</si>
  <si>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</si>
  <si>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</si>
  <si>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</si>
  <si>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</si>
  <si>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</si>
  <si>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</si>
  <si>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</si>
  <si>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</si>
  <si>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</si>
  <si>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</si>
  <si>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</si>
  <si>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</si>
  <si>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</si>
  <si>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</si>
  <si>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</si>
  <si>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</si>
  <si>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951030979515002447300</t>
  </si>
  <si>
    <t>95103097951500244340</t>
  </si>
  <si>
    <t>95105025210500000000</t>
  </si>
  <si>
    <t>Обласная долгосрочная целевая программа "Модернизация объектов коммунальной инфраструктуры Ростовкой области на 2011-2014годы"</t>
  </si>
  <si>
    <t>95105025210500243000</t>
  </si>
  <si>
    <t>Закупка товаров, работ, услуг в целях капитального ремонта государственного (муниципального) имущества</t>
  </si>
  <si>
    <t>95105025210500243200</t>
  </si>
  <si>
    <t>95105025210500243220</t>
  </si>
  <si>
    <t>95105025210500243225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</si>
  <si>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</si>
  <si>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</si>
  <si>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</si>
  <si>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</si>
  <si>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</si>
  <si>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95105035222700000000</t>
  </si>
  <si>
    <t>Обласная долгосрочная целевая программа "Развитие сети автомобильных дорог общего пользования в Ростовкой области на 2011-2014годы"</t>
  </si>
  <si>
    <t>95105035222700244000</t>
  </si>
  <si>
    <t>95105035222700244200</t>
  </si>
  <si>
    <t>95105035222700244220</t>
  </si>
  <si>
    <t>95105035222700244225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</si>
  <si>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</si>
  <si>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</si>
  <si>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</si>
  <si>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</si>
  <si>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</si>
  <si>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95105037951202244000</t>
  </si>
  <si>
    <t>95105037951202244200</t>
  </si>
  <si>
    <t>95105037951202244220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</si>
  <si>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</si>
  <si>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</si>
  <si>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</si>
  <si>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</si>
  <si>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</si>
  <si>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</si>
  <si>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</si>
  <si>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</si>
  <si>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</si>
  <si>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</si>
  <si>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</si>
  <si>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</si>
  <si>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</si>
  <si>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</si>
  <si>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</si>
  <si>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</si>
  <si>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</si>
  <si>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</si>
  <si>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</si>
  <si>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</si>
  <si>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</si>
  <si>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</si>
  <si>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95111027950900244220</t>
  </si>
  <si>
    <t>95111027950900244222</t>
  </si>
  <si>
    <t>95111027950900244290</t>
  </si>
  <si>
    <t>95111027950900244300</t>
  </si>
  <si>
    <t>95111027950900244340</t>
  </si>
  <si>
    <t xml:space="preserve"> " 13 "  февраля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</si>
</sst>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3" xfId="18" applyNumberFormat="1" applyFont="1" applyBorder="1" applyAlignment="1">
      <alignment wrapText="1"/>
      <protection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184" fontId="4" fillId="0" borderId="22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4" fontId="4" fillId="0" borderId="20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wrapText="1"/>
    </xf>
    <xf numFmtId="1" fontId="4" fillId="0" borderId="2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4" fillId="0" borderId="3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1" fontId="4" fillId="0" borderId="2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4" fillId="0" borderId="3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wrapText="1"/>
    </xf>
    <xf numFmtId="1" fontId="4" fillId="0" borderId="3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38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showGridLines="0" view="pageBreakPreview" zoomScaleSheetLayoutView="100" workbookViewId="0" topLeftCell="A54">
      <selection activeCell="C58" sqref="C58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50390625" style="0" customWidth="1"/>
    <col min="5" max="5" width="12.125" style="0" customWidth="1"/>
    <col min="6" max="6" width="12.50390625" style="0" customWidth="1"/>
    <col min="8" max="8" width="11.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3"/>
      <c r="B3" s="3" t="s">
        <v>8</v>
      </c>
      <c r="C3" s="3" t="s">
        <v>6</v>
      </c>
      <c r="D3" s="2" t="s">
        <v>22</v>
      </c>
      <c r="E3" s="14"/>
      <c r="F3" s="63" t="s">
        <v>1</v>
      </c>
    </row>
    <row r="4" spans="1:6" ht="12" customHeight="1">
      <c r="A4" s="63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9"/>
      <c r="B5" s="3" t="s">
        <v>10</v>
      </c>
      <c r="C5" s="3" t="s">
        <v>23</v>
      </c>
      <c r="D5" s="2" t="s">
        <v>2</v>
      </c>
      <c r="E5" s="2"/>
      <c r="F5" s="64"/>
    </row>
    <row r="6" spans="1:6" ht="15" customHeight="1" thickBot="1">
      <c r="A6" s="103">
        <v>1</v>
      </c>
      <c r="B6" s="100">
        <v>2</v>
      </c>
      <c r="C6" s="65">
        <v>3</v>
      </c>
      <c r="D6" s="66" t="s">
        <v>0</v>
      </c>
      <c r="E6" s="66" t="s">
        <v>18</v>
      </c>
      <c r="F6" s="66" t="s">
        <v>19</v>
      </c>
    </row>
    <row r="7" spans="1:6" ht="15" customHeight="1">
      <c r="A7" s="104" t="s">
        <v>7</v>
      </c>
      <c r="B7" s="67" t="s">
        <v>11</v>
      </c>
      <c r="C7" s="67" t="s">
        <v>12</v>
      </c>
      <c r="D7" s="16">
        <f>D8+D83+D95+D108+D148+D162</f>
        <v>31023700</v>
      </c>
      <c r="E7" s="16">
        <f>E8+E95+E108+E148+E162</f>
        <v>414758.74</v>
      </c>
      <c r="F7" s="16">
        <f>D7-E7</f>
        <v>30608941.26</v>
      </c>
    </row>
    <row r="8" spans="1:6" ht="11.25" customHeight="1" thickBot="1">
      <c r="A8" s="105" t="s">
        <v>5</v>
      </c>
      <c r="B8" s="13"/>
      <c r="C8" s="13"/>
      <c r="D8" s="137">
        <f>D10+D23+D77+D68</f>
        <v>4501500</v>
      </c>
      <c r="E8" s="137">
        <f>E10+E23+E77+E68+E77</f>
        <v>132646.47</v>
      </c>
      <c r="F8" s="137">
        <f>D8-E8</f>
        <v>4368853.53</v>
      </c>
    </row>
    <row r="9" spans="1:6" ht="18" customHeight="1" thickBot="1">
      <c r="A9" s="106" t="s">
        <v>27</v>
      </c>
      <c r="B9" s="67" t="s">
        <v>11</v>
      </c>
      <c r="C9" s="1" t="s">
        <v>62</v>
      </c>
      <c r="D9" s="138"/>
      <c r="E9" s="138"/>
      <c r="F9" s="138"/>
    </row>
    <row r="10" spans="1:6" ht="50.25" customHeight="1" thickBot="1">
      <c r="A10" s="106" t="s">
        <v>191</v>
      </c>
      <c r="B10" s="67" t="s">
        <v>11</v>
      </c>
      <c r="C10" s="1" t="s">
        <v>63</v>
      </c>
      <c r="D10" s="16">
        <f>D11</f>
        <v>689500</v>
      </c>
      <c r="E10" s="16">
        <f>E12</f>
        <v>16000</v>
      </c>
      <c r="F10" s="16">
        <f>D10-E10</f>
        <v>673500</v>
      </c>
    </row>
    <row r="11" spans="1:6" ht="56.25" customHeight="1" thickBot="1">
      <c r="A11" s="106" t="s">
        <v>162</v>
      </c>
      <c r="B11" s="67" t="s">
        <v>11</v>
      </c>
      <c r="C11" s="1" t="s">
        <v>192</v>
      </c>
      <c r="D11" s="16">
        <f>D12+D18</f>
        <v>689500</v>
      </c>
      <c r="E11" s="16">
        <f>E12+E18</f>
        <v>16000</v>
      </c>
      <c r="F11" s="16">
        <f aca="true" t="shared" si="0" ref="F11:F24">D11-E11</f>
        <v>673500</v>
      </c>
    </row>
    <row r="12" spans="1:6" ht="15" customHeight="1" thickBot="1">
      <c r="A12" s="106" t="s">
        <v>28</v>
      </c>
      <c r="B12" s="67" t="s">
        <v>11</v>
      </c>
      <c r="C12" s="1" t="s">
        <v>64</v>
      </c>
      <c r="D12" s="16">
        <f>D13</f>
        <v>664600</v>
      </c>
      <c r="E12" s="16">
        <f>E13</f>
        <v>16000</v>
      </c>
      <c r="F12" s="16">
        <f t="shared" si="0"/>
        <v>648600</v>
      </c>
    </row>
    <row r="13" spans="1:6" ht="24" customHeight="1" thickBot="1">
      <c r="A13" s="106" t="s">
        <v>278</v>
      </c>
      <c r="B13" s="67" t="s">
        <v>11</v>
      </c>
      <c r="C13" s="1" t="s">
        <v>267</v>
      </c>
      <c r="D13" s="16">
        <f>+D14</f>
        <v>664600</v>
      </c>
      <c r="E13" s="16">
        <f>E14</f>
        <v>16000</v>
      </c>
      <c r="F13" s="16">
        <f t="shared" si="0"/>
        <v>648600</v>
      </c>
    </row>
    <row r="14" spans="1:6" ht="15" customHeight="1" thickBot="1">
      <c r="A14" s="106" t="s">
        <v>7</v>
      </c>
      <c r="B14" s="67" t="s">
        <v>11</v>
      </c>
      <c r="C14" s="1" t="s">
        <v>268</v>
      </c>
      <c r="D14" s="16">
        <f>D15</f>
        <v>664600</v>
      </c>
      <c r="E14" s="16">
        <f>E15</f>
        <v>16000</v>
      </c>
      <c r="F14" s="16">
        <f t="shared" si="0"/>
        <v>648600</v>
      </c>
    </row>
    <row r="15" spans="1:6" ht="26.25" customHeight="1" thickBot="1">
      <c r="A15" s="106" t="s">
        <v>30</v>
      </c>
      <c r="B15" s="67" t="s">
        <v>11</v>
      </c>
      <c r="C15" s="1" t="s">
        <v>269</v>
      </c>
      <c r="D15" s="16">
        <f>D16+D17</f>
        <v>664600</v>
      </c>
      <c r="E15" s="16">
        <f>E16+E17</f>
        <v>16000</v>
      </c>
      <c r="F15" s="16">
        <f t="shared" si="0"/>
        <v>648600</v>
      </c>
    </row>
    <row r="16" spans="1:6" ht="15" customHeight="1" thickBot="1">
      <c r="A16" s="106" t="s">
        <v>31</v>
      </c>
      <c r="B16" s="67" t="s">
        <v>11</v>
      </c>
      <c r="C16" s="1" t="s">
        <v>270</v>
      </c>
      <c r="D16" s="16">
        <v>510500</v>
      </c>
      <c r="E16" s="17">
        <v>16000</v>
      </c>
      <c r="F16" s="16">
        <f t="shared" si="0"/>
        <v>494500</v>
      </c>
    </row>
    <row r="17" spans="1:6" ht="29.25" customHeight="1" thickBot="1">
      <c r="A17" s="106" t="s">
        <v>33</v>
      </c>
      <c r="B17" s="67" t="s">
        <v>11</v>
      </c>
      <c r="C17" s="1" t="s">
        <v>271</v>
      </c>
      <c r="D17" s="16">
        <v>154100</v>
      </c>
      <c r="E17" s="17">
        <v>0</v>
      </c>
      <c r="F17" s="16">
        <f aca="true" t="shared" si="1" ref="F17:F22">D17-E17</f>
        <v>154100</v>
      </c>
    </row>
    <row r="18" spans="1:6" ht="29.25" customHeight="1" thickBot="1">
      <c r="A18" s="106" t="s">
        <v>272</v>
      </c>
      <c r="B18" s="67" t="s">
        <v>11</v>
      </c>
      <c r="C18" s="1" t="s">
        <v>273</v>
      </c>
      <c r="D18" s="16">
        <f>D19</f>
        <v>24900</v>
      </c>
      <c r="E18" s="18">
        <f>E19</f>
        <v>0</v>
      </c>
      <c r="F18" s="16">
        <f t="shared" si="1"/>
        <v>24900</v>
      </c>
    </row>
    <row r="19" spans="1:6" ht="29.25" customHeight="1" thickBot="1">
      <c r="A19" s="106" t="s">
        <v>7</v>
      </c>
      <c r="B19" s="67" t="s">
        <v>11</v>
      </c>
      <c r="C19" s="1" t="s">
        <v>274</v>
      </c>
      <c r="D19" s="16">
        <f>D20</f>
        <v>24900</v>
      </c>
      <c r="E19" s="18">
        <f>E20</f>
        <v>0</v>
      </c>
      <c r="F19" s="16">
        <f t="shared" si="1"/>
        <v>24900</v>
      </c>
    </row>
    <row r="20" spans="1:6" ht="29.25" customHeight="1" thickBot="1">
      <c r="A20" s="106" t="s">
        <v>30</v>
      </c>
      <c r="B20" s="67" t="s">
        <v>11</v>
      </c>
      <c r="C20" s="1" t="s">
        <v>275</v>
      </c>
      <c r="D20" s="16">
        <f>D21+D22</f>
        <v>24900</v>
      </c>
      <c r="E20" s="18">
        <f>E21+E22</f>
        <v>0</v>
      </c>
      <c r="F20" s="16">
        <f t="shared" si="1"/>
        <v>24900</v>
      </c>
    </row>
    <row r="21" spans="1:6" ht="29.25" customHeight="1" thickBot="1">
      <c r="A21" s="106" t="s">
        <v>32</v>
      </c>
      <c r="B21" s="67" t="s">
        <v>11</v>
      </c>
      <c r="C21" s="1" t="s">
        <v>276</v>
      </c>
      <c r="D21" s="16">
        <v>19100</v>
      </c>
      <c r="E21" s="18">
        <v>0</v>
      </c>
      <c r="F21" s="16">
        <f t="shared" si="1"/>
        <v>19100</v>
      </c>
    </row>
    <row r="22" spans="1:6" ht="29.25" customHeight="1" thickBot="1">
      <c r="A22" s="106" t="s">
        <v>33</v>
      </c>
      <c r="B22" s="67" t="s">
        <v>11</v>
      </c>
      <c r="C22" s="1" t="s">
        <v>277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106" t="s">
        <v>34</v>
      </c>
      <c r="B23" s="67" t="s">
        <v>11</v>
      </c>
      <c r="C23" s="1" t="s">
        <v>65</v>
      </c>
      <c r="D23" s="16">
        <f>D24+D57</f>
        <v>3480200</v>
      </c>
      <c r="E23" s="16">
        <f>E24+E57</f>
        <v>116646.47</v>
      </c>
      <c r="F23" s="16">
        <f t="shared" si="0"/>
        <v>3363553.53</v>
      </c>
    </row>
    <row r="24" spans="1:6" ht="57" customHeight="1" thickBot="1">
      <c r="A24" s="106" t="s">
        <v>162</v>
      </c>
      <c r="B24" s="67" t="s">
        <v>11</v>
      </c>
      <c r="C24" s="1" t="s">
        <v>163</v>
      </c>
      <c r="D24" s="16">
        <f>D25+D51+D31+D38+D42+D54</f>
        <v>3361700</v>
      </c>
      <c r="E24" s="16">
        <f>E25</f>
        <v>87246.47</v>
      </c>
      <c r="F24" s="16">
        <f t="shared" si="0"/>
        <v>3274453.53</v>
      </c>
    </row>
    <row r="25" spans="1:6" ht="15" customHeight="1" thickBot="1">
      <c r="A25" s="106" t="s">
        <v>35</v>
      </c>
      <c r="B25" s="67" t="s">
        <v>11</v>
      </c>
      <c r="C25" s="1" t="s">
        <v>66</v>
      </c>
      <c r="D25" s="16">
        <f>D26</f>
        <v>2557400</v>
      </c>
      <c r="E25" s="16">
        <f>E26+E31+E38+E42+E51+E54</f>
        <v>87246.47</v>
      </c>
      <c r="F25" s="16">
        <f>D25-E25</f>
        <v>2470153.53</v>
      </c>
    </row>
    <row r="26" spans="1:6" ht="24.75" customHeight="1" thickBot="1">
      <c r="A26" s="106" t="s">
        <v>278</v>
      </c>
      <c r="B26" s="67" t="s">
        <v>11</v>
      </c>
      <c r="C26" s="1" t="s">
        <v>279</v>
      </c>
      <c r="D26" s="16">
        <f>D27</f>
        <v>2557400</v>
      </c>
      <c r="E26" s="16">
        <f>E27</f>
        <v>54000</v>
      </c>
      <c r="F26" s="16">
        <f>D26-E26</f>
        <v>2503400</v>
      </c>
    </row>
    <row r="27" spans="1:6" ht="15" customHeight="1" thickBot="1">
      <c r="A27" s="106" t="s">
        <v>36</v>
      </c>
      <c r="B27" s="67" t="s">
        <v>11</v>
      </c>
      <c r="C27" s="1" t="s">
        <v>280</v>
      </c>
      <c r="D27" s="16">
        <f>D28</f>
        <v>2557400</v>
      </c>
      <c r="E27" s="16">
        <f>E28</f>
        <v>54000</v>
      </c>
      <c r="F27" s="16">
        <f>D27-E27</f>
        <v>2503400</v>
      </c>
    </row>
    <row r="28" spans="1:6" ht="27" customHeight="1" thickBot="1">
      <c r="A28" s="106" t="s">
        <v>30</v>
      </c>
      <c r="B28" s="67" t="s">
        <v>11</v>
      </c>
      <c r="C28" s="1" t="s">
        <v>281</v>
      </c>
      <c r="D28" s="16">
        <f>D29+D30</f>
        <v>2557400</v>
      </c>
      <c r="E28" s="16">
        <f>E29+E30</f>
        <v>54000</v>
      </c>
      <c r="F28" s="16">
        <f>D28-E28</f>
        <v>2503400</v>
      </c>
    </row>
    <row r="29" spans="1:6" ht="15" customHeight="1" thickBot="1">
      <c r="A29" s="106" t="s">
        <v>31</v>
      </c>
      <c r="B29" s="67" t="s">
        <v>11</v>
      </c>
      <c r="C29" s="1" t="s">
        <v>282</v>
      </c>
      <c r="D29" s="16">
        <v>1964200</v>
      </c>
      <c r="E29" s="17">
        <v>54000</v>
      </c>
      <c r="F29" s="16">
        <f>D29-E29</f>
        <v>1910200</v>
      </c>
    </row>
    <row r="30" spans="1:6" ht="27" customHeight="1">
      <c r="A30" s="105" t="s">
        <v>33</v>
      </c>
      <c r="B30" s="99" t="s">
        <v>11</v>
      </c>
      <c r="C30" s="79" t="s">
        <v>283</v>
      </c>
      <c r="D30" s="80">
        <v>593200</v>
      </c>
      <c r="E30" s="81">
        <v>0</v>
      </c>
      <c r="F30" s="80">
        <f aca="true" t="shared" si="2" ref="F30:F100">D30-E30</f>
        <v>593200</v>
      </c>
    </row>
    <row r="31" spans="1:6" ht="27" customHeight="1">
      <c r="A31" s="53" t="s">
        <v>272</v>
      </c>
      <c r="B31" s="101" t="s">
        <v>11</v>
      </c>
      <c r="C31" s="82" t="s">
        <v>284</v>
      </c>
      <c r="D31" s="16">
        <f>D32</f>
        <v>322900</v>
      </c>
      <c r="E31" s="16">
        <f>E32</f>
        <v>0</v>
      </c>
      <c r="F31" s="16">
        <f aca="true" t="shared" si="3" ref="F31:F41">D31-E31</f>
        <v>322900</v>
      </c>
    </row>
    <row r="32" spans="1:6" ht="27" customHeight="1">
      <c r="A32" s="53" t="s">
        <v>36</v>
      </c>
      <c r="B32" s="101" t="s">
        <v>11</v>
      </c>
      <c r="C32" s="82" t="s">
        <v>285</v>
      </c>
      <c r="D32" s="16">
        <f>D33+D36</f>
        <v>322900</v>
      </c>
      <c r="E32" s="16">
        <f>E33</f>
        <v>0</v>
      </c>
      <c r="F32" s="16">
        <f t="shared" si="3"/>
        <v>322900</v>
      </c>
    </row>
    <row r="33" spans="1:6" ht="27" customHeight="1" thickBot="1">
      <c r="A33" s="106" t="s">
        <v>30</v>
      </c>
      <c r="B33" s="102" t="s">
        <v>11</v>
      </c>
      <c r="C33" s="1" t="s">
        <v>286</v>
      </c>
      <c r="D33" s="18">
        <f>D34+D35</f>
        <v>74600</v>
      </c>
      <c r="E33" s="18">
        <f>E34+E35</f>
        <v>0</v>
      </c>
      <c r="F33" s="18">
        <f t="shared" si="3"/>
        <v>74600</v>
      </c>
    </row>
    <row r="34" spans="1:6" ht="27" customHeight="1" thickBot="1">
      <c r="A34" s="106" t="s">
        <v>32</v>
      </c>
      <c r="B34" s="67" t="s">
        <v>11</v>
      </c>
      <c r="C34" s="1" t="s">
        <v>287</v>
      </c>
      <c r="D34" s="16">
        <v>57300</v>
      </c>
      <c r="E34" s="18">
        <v>0</v>
      </c>
      <c r="F34" s="16">
        <f t="shared" si="3"/>
        <v>57300</v>
      </c>
    </row>
    <row r="35" spans="1:6" ht="27" customHeight="1" thickBot="1">
      <c r="A35" s="106" t="s">
        <v>33</v>
      </c>
      <c r="B35" s="67" t="s">
        <v>11</v>
      </c>
      <c r="C35" s="1" t="s">
        <v>290</v>
      </c>
      <c r="D35" s="16">
        <v>17300</v>
      </c>
      <c r="E35" s="18">
        <v>0</v>
      </c>
      <c r="F35" s="16">
        <f t="shared" si="3"/>
        <v>17300</v>
      </c>
    </row>
    <row r="36" spans="1:6" ht="27" customHeight="1" thickBot="1">
      <c r="A36" s="106" t="s">
        <v>288</v>
      </c>
      <c r="B36" s="67" t="s">
        <v>11</v>
      </c>
      <c r="C36" s="1" t="s">
        <v>291</v>
      </c>
      <c r="D36" s="16">
        <f>D37</f>
        <v>248300</v>
      </c>
      <c r="E36" s="18">
        <f>E37</f>
        <v>0</v>
      </c>
      <c r="F36" s="16">
        <f t="shared" si="3"/>
        <v>248300</v>
      </c>
    </row>
    <row r="37" spans="1:6" ht="27" customHeight="1" thickBot="1">
      <c r="A37" s="106" t="s">
        <v>289</v>
      </c>
      <c r="B37" s="67" t="s">
        <v>11</v>
      </c>
      <c r="C37" s="1" t="s">
        <v>292</v>
      </c>
      <c r="D37" s="16">
        <v>248300</v>
      </c>
      <c r="E37" s="18">
        <v>0</v>
      </c>
      <c r="F37" s="16">
        <f t="shared" si="3"/>
        <v>248300</v>
      </c>
    </row>
    <row r="38" spans="1:6" ht="35.25" customHeight="1" thickBot="1">
      <c r="A38" s="106" t="s">
        <v>297</v>
      </c>
      <c r="B38" s="67" t="s">
        <v>11</v>
      </c>
      <c r="C38" s="1" t="s">
        <v>293</v>
      </c>
      <c r="D38" s="16">
        <f aca="true" t="shared" si="4" ref="D38:E40">D39</f>
        <v>20000</v>
      </c>
      <c r="E38" s="18">
        <f t="shared" si="4"/>
        <v>0</v>
      </c>
      <c r="F38" s="16">
        <f t="shared" si="3"/>
        <v>20000</v>
      </c>
    </row>
    <row r="39" spans="1:6" ht="15" customHeight="1" thickBot="1">
      <c r="A39" s="106" t="s">
        <v>36</v>
      </c>
      <c r="B39" s="67" t="s">
        <v>11</v>
      </c>
      <c r="C39" s="1" t="s">
        <v>294</v>
      </c>
      <c r="D39" s="16">
        <f t="shared" si="4"/>
        <v>20000</v>
      </c>
      <c r="E39" s="18">
        <f t="shared" si="4"/>
        <v>0</v>
      </c>
      <c r="F39" s="16">
        <f t="shared" si="3"/>
        <v>20000</v>
      </c>
    </row>
    <row r="40" spans="1:6" ht="17.25" customHeight="1" thickBot="1">
      <c r="A40" s="106" t="s">
        <v>298</v>
      </c>
      <c r="B40" s="67" t="s">
        <v>11</v>
      </c>
      <c r="C40" s="1" t="s">
        <v>295</v>
      </c>
      <c r="D40" s="16">
        <f t="shared" si="4"/>
        <v>20000</v>
      </c>
      <c r="E40" s="18">
        <f t="shared" si="4"/>
        <v>0</v>
      </c>
      <c r="F40" s="16">
        <f t="shared" si="3"/>
        <v>20000</v>
      </c>
    </row>
    <row r="41" spans="1:6" ht="18" customHeight="1" thickBot="1">
      <c r="A41" s="106" t="s">
        <v>42</v>
      </c>
      <c r="B41" s="67" t="s">
        <v>11</v>
      </c>
      <c r="C41" s="1" t="s">
        <v>296</v>
      </c>
      <c r="D41" s="16">
        <v>20000</v>
      </c>
      <c r="E41" s="18">
        <v>0</v>
      </c>
      <c r="F41" s="16">
        <f t="shared" si="3"/>
        <v>20000</v>
      </c>
    </row>
    <row r="42" spans="1:6" ht="33" customHeight="1" thickBot="1">
      <c r="A42" s="106" t="s">
        <v>300</v>
      </c>
      <c r="B42" s="67" t="s">
        <v>11</v>
      </c>
      <c r="C42" s="1" t="s">
        <v>299</v>
      </c>
      <c r="D42" s="16">
        <f>D44+D49</f>
        <v>446100</v>
      </c>
      <c r="E42" s="16">
        <f>E43+E49</f>
        <v>32473.47</v>
      </c>
      <c r="F42" s="16">
        <f t="shared" si="2"/>
        <v>413626.53</v>
      </c>
    </row>
    <row r="43" spans="1:6" ht="15" customHeight="1" thickBot="1">
      <c r="A43" s="105" t="s">
        <v>36</v>
      </c>
      <c r="B43" s="67" t="s">
        <v>11</v>
      </c>
      <c r="C43" s="1" t="s">
        <v>301</v>
      </c>
      <c r="D43" s="16">
        <f>D44</f>
        <v>143900</v>
      </c>
      <c r="E43" s="17">
        <f>E45+E46+E47+E48</f>
        <v>6903.27</v>
      </c>
      <c r="F43" s="16">
        <f t="shared" si="2"/>
        <v>136996.73</v>
      </c>
    </row>
    <row r="44" spans="1:6" ht="15" customHeight="1" thickBot="1">
      <c r="A44" s="53" t="s">
        <v>37</v>
      </c>
      <c r="B44" s="67" t="s">
        <v>11</v>
      </c>
      <c r="C44" s="1" t="s">
        <v>302</v>
      </c>
      <c r="D44" s="16">
        <f>D45+D46+D47+D48</f>
        <v>143900</v>
      </c>
      <c r="E44" s="17">
        <f>E45+E46+E47+E48</f>
        <v>6903.27</v>
      </c>
      <c r="F44" s="62">
        <f>D44-E44</f>
        <v>136996.73</v>
      </c>
    </row>
    <row r="45" spans="1:6" ht="15" customHeight="1">
      <c r="A45" s="53" t="s">
        <v>38</v>
      </c>
      <c r="B45" s="67" t="s">
        <v>11</v>
      </c>
      <c r="C45" s="1" t="s">
        <v>303</v>
      </c>
      <c r="D45" s="16">
        <v>41400</v>
      </c>
      <c r="E45" s="62">
        <v>3658.77</v>
      </c>
      <c r="F45" s="62">
        <f>D45-E45</f>
        <v>37741.23</v>
      </c>
    </row>
    <row r="46" spans="1:6" ht="15" customHeight="1">
      <c r="A46" s="105" t="s">
        <v>39</v>
      </c>
      <c r="B46" s="123" t="s">
        <v>11</v>
      </c>
      <c r="C46" s="79" t="s">
        <v>305</v>
      </c>
      <c r="D46" s="124">
        <v>2700</v>
      </c>
      <c r="E46" s="81"/>
      <c r="F46" s="124">
        <f t="shared" si="2"/>
        <v>2700</v>
      </c>
    </row>
    <row r="47" spans="1:6" ht="15" customHeight="1">
      <c r="A47" s="53" t="s">
        <v>40</v>
      </c>
      <c r="B47" s="101" t="s">
        <v>11</v>
      </c>
      <c r="C47" s="82" t="s">
        <v>304</v>
      </c>
      <c r="D47" s="16">
        <v>79800</v>
      </c>
      <c r="E47" s="62">
        <v>2924.5</v>
      </c>
      <c r="F47" s="16">
        <f t="shared" si="2"/>
        <v>76875.5</v>
      </c>
    </row>
    <row r="48" spans="1:6" ht="27" customHeight="1">
      <c r="A48" s="53" t="s">
        <v>41</v>
      </c>
      <c r="B48" s="101" t="s">
        <v>11</v>
      </c>
      <c r="C48" s="82" t="s">
        <v>306</v>
      </c>
      <c r="D48" s="16">
        <v>20000</v>
      </c>
      <c r="E48" s="62">
        <v>320</v>
      </c>
      <c r="F48" s="16">
        <f t="shared" si="2"/>
        <v>19680</v>
      </c>
    </row>
    <row r="49" spans="1:6" ht="24" customHeight="1">
      <c r="A49" s="110" t="s">
        <v>44</v>
      </c>
      <c r="B49" s="97" t="s">
        <v>11</v>
      </c>
      <c r="C49" s="98" t="s">
        <v>307</v>
      </c>
      <c r="D49" s="62">
        <f>D50</f>
        <v>302200</v>
      </c>
      <c r="E49" s="62">
        <f>E50</f>
        <v>25570.2</v>
      </c>
      <c r="F49" s="62">
        <v>1149.9</v>
      </c>
    </row>
    <row r="50" spans="1:6" ht="25.5" customHeight="1">
      <c r="A50" s="53" t="s">
        <v>45</v>
      </c>
      <c r="B50" s="101" t="s">
        <v>11</v>
      </c>
      <c r="C50" s="82" t="s">
        <v>308</v>
      </c>
      <c r="D50" s="16">
        <v>302200</v>
      </c>
      <c r="E50" s="62">
        <v>25570.2</v>
      </c>
      <c r="F50" s="62">
        <f t="shared" si="2"/>
        <v>276629.8</v>
      </c>
    </row>
    <row r="51" spans="1:6" ht="25.5" customHeight="1">
      <c r="A51" s="105" t="s">
        <v>46</v>
      </c>
      <c r="B51" s="123" t="s">
        <v>11</v>
      </c>
      <c r="C51" s="79" t="s">
        <v>309</v>
      </c>
      <c r="D51" s="124">
        <f>D52</f>
        <v>1100</v>
      </c>
      <c r="E51" s="124">
        <f>E52</f>
        <v>248</v>
      </c>
      <c r="F51" s="81">
        <f t="shared" si="2"/>
        <v>852</v>
      </c>
    </row>
    <row r="52" spans="1:6" ht="25.5" customHeight="1">
      <c r="A52" s="53" t="s">
        <v>36</v>
      </c>
      <c r="B52" s="101" t="s">
        <v>11</v>
      </c>
      <c r="C52" s="82" t="s">
        <v>310</v>
      </c>
      <c r="D52" s="16">
        <f>D53</f>
        <v>1100</v>
      </c>
      <c r="E52" s="16">
        <f>E53</f>
        <v>248</v>
      </c>
      <c r="F52" s="62">
        <f t="shared" si="2"/>
        <v>852</v>
      </c>
    </row>
    <row r="53" spans="1:6" ht="25.5" customHeight="1" thickBot="1">
      <c r="A53" s="53" t="s">
        <v>43</v>
      </c>
      <c r="B53" s="101" t="s">
        <v>11</v>
      </c>
      <c r="C53" s="82" t="s">
        <v>311</v>
      </c>
      <c r="D53" s="18">
        <v>1100</v>
      </c>
      <c r="E53" s="18">
        <v>248</v>
      </c>
      <c r="F53" s="17">
        <f>D53-E53</f>
        <v>852</v>
      </c>
    </row>
    <row r="54" spans="1:6" ht="25.5" customHeight="1" thickBot="1">
      <c r="A54" s="108" t="s">
        <v>313</v>
      </c>
      <c r="B54" s="67" t="s">
        <v>11</v>
      </c>
      <c r="C54" s="1" t="s">
        <v>312</v>
      </c>
      <c r="D54" s="16">
        <f>D55</f>
        <v>14200</v>
      </c>
      <c r="E54" s="16">
        <f>E55</f>
        <v>525</v>
      </c>
      <c r="F54" s="62">
        <f t="shared" si="2"/>
        <v>13675</v>
      </c>
    </row>
    <row r="55" spans="1:6" ht="15" customHeight="1" thickBot="1">
      <c r="A55" s="106" t="s">
        <v>36</v>
      </c>
      <c r="B55" s="67" t="s">
        <v>11</v>
      </c>
      <c r="C55" s="1" t="s">
        <v>314</v>
      </c>
      <c r="D55" s="16">
        <f>D56</f>
        <v>14200</v>
      </c>
      <c r="E55" s="16">
        <f>E56</f>
        <v>525</v>
      </c>
      <c r="F55" s="62">
        <f t="shared" si="2"/>
        <v>13675</v>
      </c>
    </row>
    <row r="56" spans="1:6" ht="15" customHeight="1" thickBot="1">
      <c r="A56" s="105" t="s">
        <v>43</v>
      </c>
      <c r="B56" s="67" t="s">
        <v>11</v>
      </c>
      <c r="C56" s="1" t="s">
        <v>315</v>
      </c>
      <c r="D56" s="16">
        <v>14200</v>
      </c>
      <c r="E56" s="17">
        <v>525</v>
      </c>
      <c r="F56" s="62">
        <f t="shared" si="2"/>
        <v>13675</v>
      </c>
    </row>
    <row r="57" spans="1:6" ht="15" customHeight="1">
      <c r="A57" s="109" t="s">
        <v>47</v>
      </c>
      <c r="B57" s="99" t="s">
        <v>11</v>
      </c>
      <c r="C57" s="79" t="s">
        <v>181</v>
      </c>
      <c r="D57" s="80">
        <f>D58+D63</f>
        <v>118500</v>
      </c>
      <c r="E57" s="80">
        <f>E58+E63</f>
        <v>29400</v>
      </c>
      <c r="F57" s="94">
        <f t="shared" si="2"/>
        <v>89100</v>
      </c>
    </row>
    <row r="58" spans="1:6" ht="113.25" customHeight="1">
      <c r="A58" s="53" t="s">
        <v>179</v>
      </c>
      <c r="B58" s="101" t="s">
        <v>11</v>
      </c>
      <c r="C58" s="82" t="s">
        <v>180</v>
      </c>
      <c r="D58" s="16">
        <f>D59</f>
        <v>200</v>
      </c>
      <c r="E58" s="16">
        <v>0</v>
      </c>
      <c r="F58" s="62">
        <f t="shared" si="2"/>
        <v>200</v>
      </c>
    </row>
    <row r="59" spans="1:6" ht="276" customHeight="1">
      <c r="A59" s="125" t="s">
        <v>316</v>
      </c>
      <c r="B59" s="101" t="s">
        <v>11</v>
      </c>
      <c r="C59" s="82" t="s">
        <v>178</v>
      </c>
      <c r="D59" s="16">
        <f aca="true" t="shared" si="5" ref="D59:E61">D60</f>
        <v>200</v>
      </c>
      <c r="E59" s="16">
        <f t="shared" si="5"/>
        <v>0</v>
      </c>
      <c r="F59" s="62">
        <f t="shared" si="2"/>
        <v>200</v>
      </c>
    </row>
    <row r="60" spans="1:6" ht="35.25" customHeight="1" thickBot="1">
      <c r="A60" s="106" t="s">
        <v>300</v>
      </c>
      <c r="B60" s="102" t="s">
        <v>11</v>
      </c>
      <c r="C60" s="1" t="s">
        <v>317</v>
      </c>
      <c r="D60" s="18">
        <f t="shared" si="5"/>
        <v>200</v>
      </c>
      <c r="E60" s="18">
        <f t="shared" si="5"/>
        <v>0</v>
      </c>
      <c r="F60" s="17">
        <f t="shared" si="2"/>
        <v>200</v>
      </c>
    </row>
    <row r="61" spans="1:6" ht="15" customHeight="1" thickBot="1">
      <c r="A61" s="106" t="s">
        <v>44</v>
      </c>
      <c r="B61" s="67" t="s">
        <v>11</v>
      </c>
      <c r="C61" s="1" t="s">
        <v>318</v>
      </c>
      <c r="D61" s="16">
        <f t="shared" si="5"/>
        <v>200</v>
      </c>
      <c r="E61" s="16">
        <f t="shared" si="5"/>
        <v>0</v>
      </c>
      <c r="F61" s="62">
        <f t="shared" si="2"/>
        <v>200</v>
      </c>
    </row>
    <row r="62" spans="1:6" ht="24" customHeight="1" thickBot="1">
      <c r="A62" s="106" t="s">
        <v>45</v>
      </c>
      <c r="B62" s="67" t="s">
        <v>11</v>
      </c>
      <c r="C62" s="1" t="s">
        <v>319</v>
      </c>
      <c r="D62" s="16">
        <v>200</v>
      </c>
      <c r="E62" s="17">
        <v>0</v>
      </c>
      <c r="F62" s="62">
        <f t="shared" si="2"/>
        <v>200</v>
      </c>
    </row>
    <row r="63" spans="1:6" ht="107.25" customHeight="1" thickBot="1">
      <c r="A63" s="106" t="s">
        <v>149</v>
      </c>
      <c r="B63" s="67" t="s">
        <v>11</v>
      </c>
      <c r="C63" s="1" t="s">
        <v>150</v>
      </c>
      <c r="D63" s="16">
        <f>D64</f>
        <v>118300</v>
      </c>
      <c r="E63" s="16">
        <f>E64</f>
        <v>29400</v>
      </c>
      <c r="F63" s="62">
        <f t="shared" si="2"/>
        <v>88900</v>
      </c>
    </row>
    <row r="64" spans="1:6" ht="15" customHeight="1" thickBot="1">
      <c r="A64" s="106" t="s">
        <v>59</v>
      </c>
      <c r="B64" s="67" t="s">
        <v>11</v>
      </c>
      <c r="C64" s="1" t="s">
        <v>320</v>
      </c>
      <c r="D64" s="16">
        <f aca="true" t="shared" si="6" ref="D64:E78">D65</f>
        <v>118300</v>
      </c>
      <c r="E64" s="16">
        <f t="shared" si="6"/>
        <v>29400</v>
      </c>
      <c r="F64" s="62">
        <f t="shared" si="2"/>
        <v>88900</v>
      </c>
    </row>
    <row r="65" spans="1:6" ht="15" customHeight="1" thickBot="1">
      <c r="A65" s="106" t="s">
        <v>36</v>
      </c>
      <c r="B65" s="67"/>
      <c r="C65" s="1" t="s">
        <v>321</v>
      </c>
      <c r="D65" s="16">
        <f t="shared" si="6"/>
        <v>118300</v>
      </c>
      <c r="E65" s="16">
        <f t="shared" si="6"/>
        <v>29400</v>
      </c>
      <c r="F65" s="62">
        <f t="shared" si="2"/>
        <v>88900</v>
      </c>
    </row>
    <row r="66" spans="1:6" ht="24" customHeight="1">
      <c r="A66" s="105" t="s">
        <v>60</v>
      </c>
      <c r="B66" s="99" t="s">
        <v>11</v>
      </c>
      <c r="C66" s="1" t="s">
        <v>322</v>
      </c>
      <c r="D66" s="16">
        <f t="shared" si="6"/>
        <v>118300</v>
      </c>
      <c r="E66" s="16">
        <f t="shared" si="6"/>
        <v>29400</v>
      </c>
      <c r="F66" s="62">
        <f t="shared" si="2"/>
        <v>88900</v>
      </c>
    </row>
    <row r="67" spans="1:6" ht="33" customHeight="1">
      <c r="A67" s="53" t="s">
        <v>61</v>
      </c>
      <c r="B67" s="101" t="s">
        <v>11</v>
      </c>
      <c r="C67" s="98" t="s">
        <v>323</v>
      </c>
      <c r="D67" s="16">
        <v>118300</v>
      </c>
      <c r="E67" s="62">
        <v>29400</v>
      </c>
      <c r="F67" s="62">
        <f t="shared" si="2"/>
        <v>88900</v>
      </c>
    </row>
    <row r="68" spans="1:6" ht="21.75" customHeight="1">
      <c r="A68" s="126" t="s">
        <v>325</v>
      </c>
      <c r="B68" s="101" t="s">
        <v>11</v>
      </c>
      <c r="C68" s="1" t="s">
        <v>324</v>
      </c>
      <c r="D68" s="16">
        <f>D69+D73</f>
        <v>306800</v>
      </c>
      <c r="E68" s="62">
        <f t="shared" si="6"/>
        <v>0</v>
      </c>
      <c r="F68" s="62">
        <f>D68-E68</f>
        <v>306800</v>
      </c>
    </row>
    <row r="69" spans="1:6" ht="25.5" customHeight="1">
      <c r="A69" s="126" t="s">
        <v>326</v>
      </c>
      <c r="B69" s="101" t="s">
        <v>11</v>
      </c>
      <c r="C69" s="1" t="s">
        <v>327</v>
      </c>
      <c r="D69" s="16">
        <f>D70</f>
        <v>153400</v>
      </c>
      <c r="E69" s="62">
        <f t="shared" si="6"/>
        <v>0</v>
      </c>
      <c r="F69" s="62">
        <f>D69-E69</f>
        <v>153400</v>
      </c>
    </row>
    <row r="70" spans="1:6" ht="21" customHeight="1">
      <c r="A70" s="53" t="s">
        <v>328</v>
      </c>
      <c r="B70" s="101" t="s">
        <v>11</v>
      </c>
      <c r="C70" s="1" t="s">
        <v>329</v>
      </c>
      <c r="D70" s="16">
        <f>D71</f>
        <v>153400</v>
      </c>
      <c r="E70" s="62">
        <f t="shared" si="6"/>
        <v>0</v>
      </c>
      <c r="F70" s="62">
        <f>D70-E70</f>
        <v>153400</v>
      </c>
    </row>
    <row r="71" spans="1:6" ht="18" customHeight="1">
      <c r="A71" s="53" t="s">
        <v>36</v>
      </c>
      <c r="B71" s="101" t="s">
        <v>11</v>
      </c>
      <c r="C71" s="1" t="s">
        <v>330</v>
      </c>
      <c r="D71" s="16">
        <f>D72</f>
        <v>153400</v>
      </c>
      <c r="E71" s="62">
        <f t="shared" si="6"/>
        <v>0</v>
      </c>
      <c r="F71" s="62">
        <f>D72-E72</f>
        <v>153400</v>
      </c>
    </row>
    <row r="72" spans="1:6" ht="16.5" customHeight="1">
      <c r="A72" s="53" t="s">
        <v>43</v>
      </c>
      <c r="B72" s="101" t="s">
        <v>11</v>
      </c>
      <c r="C72" s="1" t="s">
        <v>331</v>
      </c>
      <c r="D72" s="16">
        <v>153400</v>
      </c>
      <c r="E72" s="62">
        <f>E77</f>
        <v>0</v>
      </c>
      <c r="F72" s="62">
        <f>D72-E72</f>
        <v>153400</v>
      </c>
    </row>
    <row r="73" spans="1:6" ht="33.75" customHeight="1">
      <c r="A73" s="126" t="s">
        <v>332</v>
      </c>
      <c r="B73" s="101" t="s">
        <v>11</v>
      </c>
      <c r="C73" s="1" t="s">
        <v>333</v>
      </c>
      <c r="D73" s="16">
        <f>D74</f>
        <v>153400</v>
      </c>
      <c r="E73" s="62">
        <f t="shared" si="6"/>
        <v>0</v>
      </c>
      <c r="F73" s="62">
        <f>D73-E73</f>
        <v>153400</v>
      </c>
    </row>
    <row r="74" spans="1:6" ht="16.5" customHeight="1">
      <c r="A74" s="53" t="s">
        <v>328</v>
      </c>
      <c r="B74" s="101" t="s">
        <v>11</v>
      </c>
      <c r="C74" s="1" t="s">
        <v>334</v>
      </c>
      <c r="D74" s="16">
        <f>D75</f>
        <v>153400</v>
      </c>
      <c r="E74" s="62">
        <f t="shared" si="6"/>
        <v>0</v>
      </c>
      <c r="F74" s="62">
        <f>D74-E74</f>
        <v>153400</v>
      </c>
    </row>
    <row r="75" spans="1:6" ht="16.5" customHeight="1">
      <c r="A75" s="53" t="s">
        <v>36</v>
      </c>
      <c r="B75" s="101" t="s">
        <v>11</v>
      </c>
      <c r="C75" s="1" t="s">
        <v>335</v>
      </c>
      <c r="D75" s="16">
        <f>D76</f>
        <v>153400</v>
      </c>
      <c r="E75" s="62">
        <f t="shared" si="6"/>
        <v>0</v>
      </c>
      <c r="F75" s="62">
        <f>D75-E75</f>
        <v>153400</v>
      </c>
    </row>
    <row r="76" spans="1:6" ht="16.5" customHeight="1">
      <c r="A76" s="53" t="s">
        <v>43</v>
      </c>
      <c r="B76" s="101" t="s">
        <v>11</v>
      </c>
      <c r="C76" s="1" t="s">
        <v>336</v>
      </c>
      <c r="D76" s="16">
        <v>153400</v>
      </c>
      <c r="E76" s="62">
        <f>E81</f>
        <v>0</v>
      </c>
      <c r="F76" s="62">
        <f>D76-E76</f>
        <v>153400</v>
      </c>
    </row>
    <row r="77" spans="1:6" ht="20.25" customHeight="1">
      <c r="A77" s="53" t="s">
        <v>151</v>
      </c>
      <c r="B77" s="101" t="s">
        <v>11</v>
      </c>
      <c r="C77" s="98" t="s">
        <v>153</v>
      </c>
      <c r="D77" s="62">
        <f>D78</f>
        <v>25000</v>
      </c>
      <c r="E77" s="62">
        <f t="shared" si="6"/>
        <v>0</v>
      </c>
      <c r="F77" s="62">
        <f t="shared" si="2"/>
        <v>25000</v>
      </c>
    </row>
    <row r="78" spans="1:6" ht="15" customHeight="1">
      <c r="A78" s="53" t="s">
        <v>151</v>
      </c>
      <c r="B78" s="101" t="s">
        <v>11</v>
      </c>
      <c r="C78" s="98" t="s">
        <v>154</v>
      </c>
      <c r="D78" s="62">
        <f>D79</f>
        <v>25000</v>
      </c>
      <c r="E78" s="62">
        <f t="shared" si="6"/>
        <v>0</v>
      </c>
      <c r="F78" s="62">
        <f t="shared" si="2"/>
        <v>25000</v>
      </c>
    </row>
    <row r="79" spans="1:6" ht="24" customHeight="1">
      <c r="A79" s="53" t="s">
        <v>152</v>
      </c>
      <c r="B79" s="101" t="s">
        <v>11</v>
      </c>
      <c r="C79" s="82" t="s">
        <v>155</v>
      </c>
      <c r="D79" s="16">
        <f>D80</f>
        <v>25000</v>
      </c>
      <c r="E79" s="62">
        <v>0</v>
      </c>
      <c r="F79" s="62">
        <f t="shared" si="2"/>
        <v>25000</v>
      </c>
    </row>
    <row r="80" spans="1:6" ht="15" customHeight="1">
      <c r="A80" s="53" t="s">
        <v>340</v>
      </c>
      <c r="B80" s="101" t="s">
        <v>11</v>
      </c>
      <c r="C80" s="82" t="s">
        <v>337</v>
      </c>
      <c r="D80" s="16">
        <f>D81</f>
        <v>25000</v>
      </c>
      <c r="E80" s="16">
        <f>E81</f>
        <v>0</v>
      </c>
      <c r="F80" s="62">
        <f t="shared" si="2"/>
        <v>25000</v>
      </c>
    </row>
    <row r="81" spans="1:6" ht="15" customHeight="1" thickBot="1">
      <c r="A81" s="106" t="s">
        <v>36</v>
      </c>
      <c r="B81" s="102" t="s">
        <v>11</v>
      </c>
      <c r="C81" s="1" t="s">
        <v>338</v>
      </c>
      <c r="D81" s="18">
        <f>D82</f>
        <v>25000</v>
      </c>
      <c r="E81" s="18">
        <f>E82</f>
        <v>0</v>
      </c>
      <c r="F81" s="17">
        <f t="shared" si="2"/>
        <v>25000</v>
      </c>
    </row>
    <row r="82" spans="1:6" ht="15" customHeight="1" thickBot="1">
      <c r="A82" s="106" t="s">
        <v>43</v>
      </c>
      <c r="B82" s="67" t="s">
        <v>11</v>
      </c>
      <c r="C82" s="1" t="s">
        <v>339</v>
      </c>
      <c r="D82" s="16">
        <v>25000</v>
      </c>
      <c r="E82" s="16">
        <v>0</v>
      </c>
      <c r="F82" s="62">
        <f t="shared" si="2"/>
        <v>25000</v>
      </c>
    </row>
    <row r="83" spans="1:6" ht="15" customHeight="1" thickBot="1">
      <c r="A83" s="106" t="s">
        <v>48</v>
      </c>
      <c r="B83" s="67" t="s">
        <v>11</v>
      </c>
      <c r="C83" s="1" t="s">
        <v>68</v>
      </c>
      <c r="D83" s="16">
        <f>D84</f>
        <v>140700</v>
      </c>
      <c r="E83" s="16">
        <f>E84</f>
        <v>0</v>
      </c>
      <c r="F83" s="62">
        <f t="shared" si="2"/>
        <v>140700</v>
      </c>
    </row>
    <row r="84" spans="1:6" ht="25.5" customHeight="1" thickBot="1">
      <c r="A84" s="106" t="s">
        <v>49</v>
      </c>
      <c r="B84" s="67" t="s">
        <v>11</v>
      </c>
      <c r="C84" s="1" t="s">
        <v>67</v>
      </c>
      <c r="D84" s="16">
        <f>D86</f>
        <v>140700</v>
      </c>
      <c r="E84" s="16">
        <f>E85</f>
        <v>0</v>
      </c>
      <c r="F84" s="62">
        <f t="shared" si="2"/>
        <v>140700</v>
      </c>
    </row>
    <row r="85" spans="1:6" ht="27" customHeight="1" thickBot="1">
      <c r="A85" s="106" t="s">
        <v>193</v>
      </c>
      <c r="B85" s="67" t="s">
        <v>11</v>
      </c>
      <c r="C85" s="1" t="s">
        <v>194</v>
      </c>
      <c r="D85" s="16">
        <f>D86</f>
        <v>140700</v>
      </c>
      <c r="E85" s="16">
        <f>E86</f>
        <v>0</v>
      </c>
      <c r="F85" s="62">
        <f t="shared" si="2"/>
        <v>140700</v>
      </c>
    </row>
    <row r="86" spans="1:6" ht="37.5" customHeight="1" thickBot="1">
      <c r="A86" s="106" t="s">
        <v>50</v>
      </c>
      <c r="B86" s="67" t="s">
        <v>11</v>
      </c>
      <c r="C86" s="1" t="s">
        <v>69</v>
      </c>
      <c r="D86" s="16">
        <f>D87</f>
        <v>140700</v>
      </c>
      <c r="E86" s="16">
        <f>E87+E93</f>
        <v>0</v>
      </c>
      <c r="F86" s="62">
        <f t="shared" si="2"/>
        <v>140700</v>
      </c>
    </row>
    <row r="87" spans="1:6" ht="26.25" customHeight="1" thickBot="1">
      <c r="A87" s="106" t="s">
        <v>278</v>
      </c>
      <c r="B87" s="67" t="s">
        <v>11</v>
      </c>
      <c r="C87" s="1" t="s">
        <v>341</v>
      </c>
      <c r="D87" s="16">
        <f>D88+D93</f>
        <v>140700</v>
      </c>
      <c r="E87" s="16">
        <f>E88</f>
        <v>0</v>
      </c>
      <c r="F87" s="62">
        <f t="shared" si="2"/>
        <v>140700</v>
      </c>
    </row>
    <row r="88" spans="1:6" ht="15" customHeight="1" thickBot="1">
      <c r="A88" s="106" t="s">
        <v>36</v>
      </c>
      <c r="B88" s="67" t="s">
        <v>11</v>
      </c>
      <c r="C88" s="1" t="s">
        <v>342</v>
      </c>
      <c r="D88" s="16">
        <f>D89</f>
        <v>130500</v>
      </c>
      <c r="E88" s="16">
        <f>E89</f>
        <v>0</v>
      </c>
      <c r="F88" s="62">
        <f t="shared" si="2"/>
        <v>130500</v>
      </c>
    </row>
    <row r="89" spans="1:6" ht="26.25" customHeight="1" thickBot="1">
      <c r="A89" s="106" t="s">
        <v>30</v>
      </c>
      <c r="B89" s="67" t="s">
        <v>11</v>
      </c>
      <c r="C89" s="1" t="s">
        <v>343</v>
      </c>
      <c r="D89" s="16">
        <f>D90+D91</f>
        <v>130500</v>
      </c>
      <c r="E89" s="16">
        <f>E90+E91</f>
        <v>0</v>
      </c>
      <c r="F89" s="62">
        <f t="shared" si="2"/>
        <v>130500</v>
      </c>
    </row>
    <row r="90" spans="1:6" ht="15" customHeight="1" thickBot="1">
      <c r="A90" s="106" t="s">
        <v>31</v>
      </c>
      <c r="B90" s="67" t="s">
        <v>11</v>
      </c>
      <c r="C90" s="1" t="s">
        <v>344</v>
      </c>
      <c r="D90" s="16">
        <v>100200</v>
      </c>
      <c r="E90" s="17">
        <v>0</v>
      </c>
      <c r="F90" s="62">
        <f t="shared" si="2"/>
        <v>100200</v>
      </c>
    </row>
    <row r="91" spans="1:6" ht="22.5" customHeight="1" thickBot="1">
      <c r="A91" s="106" t="s">
        <v>33</v>
      </c>
      <c r="B91" s="67" t="s">
        <v>11</v>
      </c>
      <c r="C91" s="1" t="s">
        <v>345</v>
      </c>
      <c r="D91" s="16">
        <v>30300</v>
      </c>
      <c r="E91" s="17">
        <v>0</v>
      </c>
      <c r="F91" s="62">
        <f t="shared" si="2"/>
        <v>30300</v>
      </c>
    </row>
    <row r="92" spans="1:6" ht="36" customHeight="1" thickBot="1">
      <c r="A92" s="106" t="s">
        <v>300</v>
      </c>
      <c r="B92" s="67" t="s">
        <v>11</v>
      </c>
      <c r="C92" s="1" t="s">
        <v>348</v>
      </c>
      <c r="D92" s="16">
        <f>D93</f>
        <v>10200</v>
      </c>
      <c r="E92" s="18">
        <f>E93</f>
        <v>0</v>
      </c>
      <c r="F92" s="62">
        <f>D92-E92</f>
        <v>10200</v>
      </c>
    </row>
    <row r="93" spans="1:6" ht="15" customHeight="1" thickBot="1">
      <c r="A93" s="106" t="s">
        <v>44</v>
      </c>
      <c r="B93" s="67" t="s">
        <v>11</v>
      </c>
      <c r="C93" s="1" t="s">
        <v>346</v>
      </c>
      <c r="D93" s="16">
        <v>10200</v>
      </c>
      <c r="E93" s="16">
        <f>E94</f>
        <v>0</v>
      </c>
      <c r="F93" s="62">
        <f t="shared" si="2"/>
        <v>10200</v>
      </c>
    </row>
    <row r="94" spans="1:6" ht="24.75" customHeight="1" thickBot="1">
      <c r="A94" s="106" t="s">
        <v>45</v>
      </c>
      <c r="B94" s="67" t="s">
        <v>11</v>
      </c>
      <c r="C94" s="1" t="s">
        <v>347</v>
      </c>
      <c r="D94" s="16">
        <v>10200</v>
      </c>
      <c r="E94" s="17">
        <v>0</v>
      </c>
      <c r="F94" s="62">
        <f t="shared" si="2"/>
        <v>10200</v>
      </c>
    </row>
    <row r="95" spans="1:6" ht="27" customHeight="1" thickBot="1">
      <c r="A95" s="106" t="s">
        <v>51</v>
      </c>
      <c r="B95" s="67" t="s">
        <v>11</v>
      </c>
      <c r="C95" s="1" t="s">
        <v>70</v>
      </c>
      <c r="D95" s="16">
        <f>D96</f>
        <v>182400</v>
      </c>
      <c r="E95" s="16">
        <f>E96</f>
        <v>40200</v>
      </c>
      <c r="F95" s="62">
        <f t="shared" si="2"/>
        <v>142200</v>
      </c>
    </row>
    <row r="96" spans="1:6" ht="36" customHeight="1" thickBot="1">
      <c r="A96" s="106" t="s">
        <v>52</v>
      </c>
      <c r="B96" s="67" t="s">
        <v>11</v>
      </c>
      <c r="C96" s="1" t="s">
        <v>71</v>
      </c>
      <c r="D96" s="16">
        <f>D97+D103</f>
        <v>182400</v>
      </c>
      <c r="E96" s="16">
        <f>E97+E103</f>
        <v>40200</v>
      </c>
      <c r="F96" s="62">
        <f t="shared" si="2"/>
        <v>142200</v>
      </c>
    </row>
    <row r="97" spans="1:6" ht="15" customHeight="1" thickBot="1">
      <c r="A97" s="107" t="s">
        <v>47</v>
      </c>
      <c r="B97" s="67" t="s">
        <v>11</v>
      </c>
      <c r="C97" s="1" t="s">
        <v>156</v>
      </c>
      <c r="D97" s="16">
        <f aca="true" t="shared" si="7" ref="D97:E99">D98</f>
        <v>161100</v>
      </c>
      <c r="E97" s="16">
        <f t="shared" si="7"/>
        <v>40200</v>
      </c>
      <c r="F97" s="62">
        <f t="shared" si="2"/>
        <v>120900</v>
      </c>
    </row>
    <row r="98" spans="1:6" ht="108.75" customHeight="1">
      <c r="A98" s="109" t="s">
        <v>158</v>
      </c>
      <c r="B98" s="99" t="s">
        <v>11</v>
      </c>
      <c r="C98" s="98" t="s">
        <v>157</v>
      </c>
      <c r="D98" s="80">
        <f t="shared" si="7"/>
        <v>161100</v>
      </c>
      <c r="E98" s="80">
        <f t="shared" si="7"/>
        <v>40200</v>
      </c>
      <c r="F98" s="62">
        <f t="shared" si="2"/>
        <v>120900</v>
      </c>
    </row>
    <row r="99" spans="1:6" ht="15" customHeight="1">
      <c r="A99" s="53" t="s">
        <v>59</v>
      </c>
      <c r="B99" s="101" t="s">
        <v>11</v>
      </c>
      <c r="C99" s="98" t="s">
        <v>349</v>
      </c>
      <c r="D99" s="62">
        <f t="shared" si="7"/>
        <v>161100</v>
      </c>
      <c r="E99" s="62">
        <f t="shared" si="7"/>
        <v>40200</v>
      </c>
      <c r="F99" s="62">
        <f t="shared" si="2"/>
        <v>120900</v>
      </c>
    </row>
    <row r="100" spans="1:6" ht="15" customHeight="1">
      <c r="A100" s="53" t="s">
        <v>36</v>
      </c>
      <c r="B100" s="101" t="s">
        <v>11</v>
      </c>
      <c r="C100" s="82" t="s">
        <v>350</v>
      </c>
      <c r="D100" s="16">
        <f>D101</f>
        <v>161100</v>
      </c>
      <c r="E100" s="16">
        <f>E101</f>
        <v>40200</v>
      </c>
      <c r="F100" s="62">
        <f t="shared" si="2"/>
        <v>120900</v>
      </c>
    </row>
    <row r="101" spans="1:6" ht="25.5" customHeight="1" thickBot="1">
      <c r="A101" s="106" t="s">
        <v>60</v>
      </c>
      <c r="B101" s="102" t="s">
        <v>11</v>
      </c>
      <c r="C101" s="1" t="s">
        <v>351</v>
      </c>
      <c r="D101" s="18">
        <f>D102</f>
        <v>161100</v>
      </c>
      <c r="E101" s="18">
        <f>E102</f>
        <v>40200</v>
      </c>
      <c r="F101" s="17">
        <f>F102</f>
        <v>120900</v>
      </c>
    </row>
    <row r="102" spans="1:6" ht="36.75" customHeight="1" thickBot="1">
      <c r="A102" s="106" t="s">
        <v>61</v>
      </c>
      <c r="B102" s="67" t="s">
        <v>11</v>
      </c>
      <c r="C102" s="1" t="s">
        <v>352</v>
      </c>
      <c r="D102" s="16">
        <v>161100</v>
      </c>
      <c r="E102" s="17">
        <v>40200</v>
      </c>
      <c r="F102" s="17">
        <f aca="true" t="shared" si="8" ref="F102:F108">D102-E102</f>
        <v>120900</v>
      </c>
    </row>
    <row r="103" spans="1:6" ht="18" customHeight="1" thickBot="1">
      <c r="A103" s="106" t="s">
        <v>159</v>
      </c>
      <c r="B103" s="67" t="s">
        <v>11</v>
      </c>
      <c r="C103" s="1" t="s">
        <v>160</v>
      </c>
      <c r="D103" s="16">
        <f aca="true" t="shared" si="9" ref="D103:E105">D104</f>
        <v>21300</v>
      </c>
      <c r="E103" s="16">
        <f t="shared" si="9"/>
        <v>0</v>
      </c>
      <c r="F103" s="17">
        <f t="shared" si="8"/>
        <v>21300</v>
      </c>
    </row>
    <row r="104" spans="1:6" ht="87" customHeight="1" thickBot="1">
      <c r="A104" s="106" t="s">
        <v>211</v>
      </c>
      <c r="B104" s="67" t="s">
        <v>11</v>
      </c>
      <c r="C104" s="1" t="s">
        <v>161</v>
      </c>
      <c r="D104" s="16">
        <f t="shared" si="9"/>
        <v>21300</v>
      </c>
      <c r="E104" s="16">
        <f t="shared" si="9"/>
        <v>0</v>
      </c>
      <c r="F104" s="17">
        <f t="shared" si="8"/>
        <v>21300</v>
      </c>
    </row>
    <row r="105" spans="1:6" ht="24" customHeight="1" thickBot="1">
      <c r="A105" s="106" t="s">
        <v>29</v>
      </c>
      <c r="B105" s="67" t="s">
        <v>11</v>
      </c>
      <c r="C105" s="1" t="s">
        <v>353</v>
      </c>
      <c r="D105" s="16">
        <f t="shared" si="9"/>
        <v>21300</v>
      </c>
      <c r="E105" s="16">
        <f t="shared" si="9"/>
        <v>0</v>
      </c>
      <c r="F105" s="62">
        <f t="shared" si="8"/>
        <v>21300</v>
      </c>
    </row>
    <row r="106" spans="1:6" ht="24" customHeight="1">
      <c r="A106" s="105" t="s">
        <v>44</v>
      </c>
      <c r="B106" s="99" t="s">
        <v>11</v>
      </c>
      <c r="C106" s="79" t="s">
        <v>354</v>
      </c>
      <c r="D106" s="80">
        <f>D107</f>
        <v>21300</v>
      </c>
      <c r="E106" s="80">
        <f>+E107</f>
        <v>0</v>
      </c>
      <c r="F106" s="94">
        <f t="shared" si="8"/>
        <v>21300</v>
      </c>
    </row>
    <row r="107" spans="1:6" ht="24" customHeight="1">
      <c r="A107" s="53" t="s">
        <v>45</v>
      </c>
      <c r="B107" s="101" t="s">
        <v>11</v>
      </c>
      <c r="C107" s="82" t="s">
        <v>355</v>
      </c>
      <c r="D107" s="16">
        <v>21300</v>
      </c>
      <c r="E107" s="16">
        <v>0</v>
      </c>
      <c r="F107" s="62">
        <f t="shared" si="8"/>
        <v>21300</v>
      </c>
    </row>
    <row r="108" spans="1:6" ht="15" customHeight="1">
      <c r="A108" s="53" t="s">
        <v>53</v>
      </c>
      <c r="B108" s="101" t="s">
        <v>11</v>
      </c>
      <c r="C108" s="82" t="s">
        <v>72</v>
      </c>
      <c r="D108" s="16">
        <f>D109+D122</f>
        <v>22462300</v>
      </c>
      <c r="E108" s="16">
        <f>E109+E122</f>
        <v>143648.6</v>
      </c>
      <c r="F108" s="62">
        <f t="shared" si="8"/>
        <v>22318651.4</v>
      </c>
    </row>
    <row r="109" spans="1:6" ht="15" customHeight="1" thickBot="1">
      <c r="A109" s="106" t="s">
        <v>54</v>
      </c>
      <c r="B109" s="102" t="s">
        <v>11</v>
      </c>
      <c r="C109" s="1" t="s">
        <v>73</v>
      </c>
      <c r="D109" s="18">
        <f>D111+D116</f>
        <v>19653000</v>
      </c>
      <c r="E109" s="18">
        <f>E111+E116</f>
        <v>0</v>
      </c>
      <c r="F109" s="17">
        <f>F111+F116</f>
        <v>19653000</v>
      </c>
    </row>
    <row r="110" spans="1:6" ht="15" customHeight="1" thickBot="1">
      <c r="A110" s="106" t="s">
        <v>47</v>
      </c>
      <c r="B110" s="67" t="s">
        <v>11</v>
      </c>
      <c r="C110" s="1" t="s">
        <v>195</v>
      </c>
      <c r="D110" s="16">
        <f aca="true" t="shared" si="10" ref="D110:F114">D111</f>
        <v>19643000</v>
      </c>
      <c r="E110" s="16">
        <f>E111</f>
        <v>0</v>
      </c>
      <c r="F110" s="62">
        <f t="shared" si="10"/>
        <v>19643000</v>
      </c>
    </row>
    <row r="111" spans="1:6" ht="60" customHeight="1" thickBot="1">
      <c r="A111" s="106" t="s">
        <v>357</v>
      </c>
      <c r="B111" s="67" t="s">
        <v>11</v>
      </c>
      <c r="C111" s="1" t="s">
        <v>356</v>
      </c>
      <c r="D111" s="16">
        <f t="shared" si="10"/>
        <v>19643000</v>
      </c>
      <c r="E111" s="16">
        <f t="shared" si="10"/>
        <v>0</v>
      </c>
      <c r="F111" s="62">
        <f t="shared" si="10"/>
        <v>19643000</v>
      </c>
    </row>
    <row r="112" spans="1:6" ht="44.25" customHeight="1" thickBot="1">
      <c r="A112" s="106" t="s">
        <v>359</v>
      </c>
      <c r="B112" s="67" t="s">
        <v>11</v>
      </c>
      <c r="C112" s="1" t="s">
        <v>358</v>
      </c>
      <c r="D112" s="16">
        <f t="shared" si="10"/>
        <v>19643000</v>
      </c>
      <c r="E112" s="16">
        <f t="shared" si="10"/>
        <v>0</v>
      </c>
      <c r="F112" s="62">
        <f t="shared" si="10"/>
        <v>19643000</v>
      </c>
    </row>
    <row r="113" spans="1:6" ht="15" customHeight="1" thickBot="1">
      <c r="A113" s="106" t="s">
        <v>36</v>
      </c>
      <c r="B113" s="67" t="s">
        <v>11</v>
      </c>
      <c r="C113" s="1" t="s">
        <v>360</v>
      </c>
      <c r="D113" s="16">
        <f t="shared" si="10"/>
        <v>19643000</v>
      </c>
      <c r="E113" s="16">
        <f t="shared" si="10"/>
        <v>0</v>
      </c>
      <c r="F113" s="62">
        <f t="shared" si="10"/>
        <v>19643000</v>
      </c>
    </row>
    <row r="114" spans="1:6" ht="18" customHeight="1" thickBot="1">
      <c r="A114" s="106" t="s">
        <v>37</v>
      </c>
      <c r="B114" s="67" t="s">
        <v>11</v>
      </c>
      <c r="C114" s="1" t="s">
        <v>361</v>
      </c>
      <c r="D114" s="16">
        <f t="shared" si="10"/>
        <v>19643000</v>
      </c>
      <c r="E114" s="16">
        <f t="shared" si="10"/>
        <v>0</v>
      </c>
      <c r="F114" s="62">
        <f t="shared" si="10"/>
        <v>19643000</v>
      </c>
    </row>
    <row r="115" spans="1:6" ht="27" customHeight="1" thickBot="1">
      <c r="A115" s="106" t="s">
        <v>41</v>
      </c>
      <c r="B115" s="67" t="s">
        <v>11</v>
      </c>
      <c r="C115" s="1" t="s">
        <v>362</v>
      </c>
      <c r="D115" s="16">
        <v>19643000</v>
      </c>
      <c r="E115" s="18">
        <v>0</v>
      </c>
      <c r="F115" s="17">
        <f>D115-E115</f>
        <v>19643000</v>
      </c>
    </row>
    <row r="116" spans="1:6" ht="15" customHeight="1" thickBot="1">
      <c r="A116" s="106" t="s">
        <v>159</v>
      </c>
      <c r="B116" s="67" t="s">
        <v>11</v>
      </c>
      <c r="C116" s="1" t="s">
        <v>196</v>
      </c>
      <c r="D116" s="16">
        <f>D117</f>
        <v>10000</v>
      </c>
      <c r="E116" s="16">
        <f aca="true" t="shared" si="11" ref="E116:F120">E117</f>
        <v>0</v>
      </c>
      <c r="F116" s="62">
        <f t="shared" si="11"/>
        <v>10000</v>
      </c>
    </row>
    <row r="117" spans="1:6" ht="27.75" customHeight="1" thickBot="1">
      <c r="A117" s="106" t="s">
        <v>363</v>
      </c>
      <c r="B117" s="67" t="s">
        <v>11</v>
      </c>
      <c r="C117" s="1" t="s">
        <v>190</v>
      </c>
      <c r="D117" s="16">
        <f>D118</f>
        <v>10000</v>
      </c>
      <c r="E117" s="16">
        <f t="shared" si="11"/>
        <v>0</v>
      </c>
      <c r="F117" s="62">
        <f t="shared" si="11"/>
        <v>10000</v>
      </c>
    </row>
    <row r="118" spans="1:6" ht="36.75" customHeight="1" thickBot="1">
      <c r="A118" s="106" t="s">
        <v>300</v>
      </c>
      <c r="B118" s="67" t="s">
        <v>11</v>
      </c>
      <c r="C118" s="1" t="s">
        <v>364</v>
      </c>
      <c r="D118" s="16">
        <f>D119</f>
        <v>10000</v>
      </c>
      <c r="E118" s="16">
        <f t="shared" si="11"/>
        <v>0</v>
      </c>
      <c r="F118" s="62">
        <f t="shared" si="11"/>
        <v>10000</v>
      </c>
    </row>
    <row r="119" spans="1:6" ht="15" customHeight="1" thickBot="1">
      <c r="A119" s="105" t="s">
        <v>36</v>
      </c>
      <c r="B119" s="67" t="s">
        <v>11</v>
      </c>
      <c r="C119" s="1" t="s">
        <v>365</v>
      </c>
      <c r="D119" s="16">
        <f>D120</f>
        <v>10000</v>
      </c>
      <c r="E119" s="16">
        <f t="shared" si="11"/>
        <v>0</v>
      </c>
      <c r="F119" s="62">
        <f t="shared" si="11"/>
        <v>10000</v>
      </c>
    </row>
    <row r="120" spans="1:6" ht="15" customHeight="1" thickBot="1">
      <c r="A120" s="53" t="s">
        <v>37</v>
      </c>
      <c r="B120" s="67" t="s">
        <v>11</v>
      </c>
      <c r="C120" s="1" t="s">
        <v>366</v>
      </c>
      <c r="D120" s="16">
        <f>D121</f>
        <v>10000</v>
      </c>
      <c r="E120" s="16">
        <f>E121</f>
        <v>0</v>
      </c>
      <c r="F120" s="62">
        <f t="shared" si="11"/>
        <v>10000</v>
      </c>
    </row>
    <row r="121" spans="1:6" ht="27" customHeight="1">
      <c r="A121" s="106" t="s">
        <v>41</v>
      </c>
      <c r="B121" s="67" t="s">
        <v>11</v>
      </c>
      <c r="C121" s="1" t="s">
        <v>367</v>
      </c>
      <c r="D121" s="16">
        <v>10000</v>
      </c>
      <c r="E121" s="18">
        <v>0</v>
      </c>
      <c r="F121" s="17">
        <f aca="true" t="shared" si="12" ref="F121:F128">D121-E121</f>
        <v>10000</v>
      </c>
    </row>
    <row r="122" spans="1:6" ht="15" customHeight="1">
      <c r="A122" s="53" t="s">
        <v>56</v>
      </c>
      <c r="B122" s="97" t="s">
        <v>11</v>
      </c>
      <c r="C122" s="98" t="s">
        <v>74</v>
      </c>
      <c r="D122" s="62">
        <f>D128+D123</f>
        <v>2809300</v>
      </c>
      <c r="E122" s="62">
        <f>E128</f>
        <v>143648.6</v>
      </c>
      <c r="F122" s="62">
        <f t="shared" si="12"/>
        <v>2665651.4</v>
      </c>
    </row>
    <row r="123" spans="1:6" ht="54" customHeight="1">
      <c r="A123" s="53" t="s">
        <v>369</v>
      </c>
      <c r="B123" s="101" t="s">
        <v>11</v>
      </c>
      <c r="C123" s="82" t="s">
        <v>368</v>
      </c>
      <c r="D123" s="16">
        <f aca="true" t="shared" si="13" ref="D123:E126">D124</f>
        <v>334200</v>
      </c>
      <c r="E123" s="16">
        <f t="shared" si="13"/>
        <v>0</v>
      </c>
      <c r="F123" s="62">
        <f t="shared" si="12"/>
        <v>334200</v>
      </c>
    </row>
    <row r="124" spans="1:6" ht="33" customHeight="1">
      <c r="A124" s="53" t="s">
        <v>300</v>
      </c>
      <c r="B124" s="101" t="s">
        <v>11</v>
      </c>
      <c r="C124" s="82" t="s">
        <v>370</v>
      </c>
      <c r="D124" s="16">
        <f t="shared" si="13"/>
        <v>334200</v>
      </c>
      <c r="E124" s="16">
        <f t="shared" si="13"/>
        <v>0</v>
      </c>
      <c r="F124" s="62">
        <f t="shared" si="12"/>
        <v>334200</v>
      </c>
    </row>
    <row r="125" spans="1:6" ht="15" customHeight="1">
      <c r="A125" s="53" t="s">
        <v>36</v>
      </c>
      <c r="B125" s="101" t="s">
        <v>11</v>
      </c>
      <c r="C125" s="82" t="s">
        <v>371</v>
      </c>
      <c r="D125" s="16">
        <f t="shared" si="13"/>
        <v>334200</v>
      </c>
      <c r="E125" s="16">
        <f t="shared" si="13"/>
        <v>0</v>
      </c>
      <c r="F125" s="62">
        <f t="shared" si="12"/>
        <v>334200</v>
      </c>
    </row>
    <row r="126" spans="1:6" ht="15" customHeight="1">
      <c r="A126" s="53" t="s">
        <v>37</v>
      </c>
      <c r="B126" s="101" t="s">
        <v>11</v>
      </c>
      <c r="C126" s="82" t="s">
        <v>372</v>
      </c>
      <c r="D126" s="16">
        <f t="shared" si="13"/>
        <v>334200</v>
      </c>
      <c r="E126" s="16">
        <f t="shared" si="13"/>
        <v>0</v>
      </c>
      <c r="F126" s="62">
        <f t="shared" si="12"/>
        <v>334200</v>
      </c>
    </row>
    <row r="127" spans="1:6" ht="22.5" customHeight="1">
      <c r="A127" s="106" t="s">
        <v>41</v>
      </c>
      <c r="B127" s="101" t="s">
        <v>11</v>
      </c>
      <c r="C127" s="82" t="s">
        <v>373</v>
      </c>
      <c r="D127" s="16">
        <v>334200</v>
      </c>
      <c r="E127" s="16">
        <v>0</v>
      </c>
      <c r="F127" s="62">
        <f t="shared" si="12"/>
        <v>334200</v>
      </c>
    </row>
    <row r="128" spans="1:6" ht="15" customHeight="1" thickBot="1">
      <c r="A128" s="106" t="s">
        <v>159</v>
      </c>
      <c r="B128" s="102" t="s">
        <v>11</v>
      </c>
      <c r="C128" s="1" t="s">
        <v>164</v>
      </c>
      <c r="D128" s="18">
        <f>D129</f>
        <v>2475100</v>
      </c>
      <c r="E128" s="18">
        <f>E129</f>
        <v>143648.6</v>
      </c>
      <c r="F128" s="17">
        <f t="shared" si="12"/>
        <v>2331451.4</v>
      </c>
    </row>
    <row r="129" spans="1:6" ht="90.75" customHeight="1">
      <c r="A129" s="105" t="s">
        <v>210</v>
      </c>
      <c r="B129" s="99" t="s">
        <v>11</v>
      </c>
      <c r="C129" s="1" t="s">
        <v>165</v>
      </c>
      <c r="D129" s="16">
        <f>D130+D136+D141</f>
        <v>2475100</v>
      </c>
      <c r="E129" s="16">
        <f>E130+E136+E141</f>
        <v>143648.6</v>
      </c>
      <c r="F129" s="62">
        <f>F130+F136+F141</f>
        <v>2331451.4</v>
      </c>
    </row>
    <row r="130" spans="1:6" ht="24" customHeight="1">
      <c r="A130" s="53" t="s">
        <v>197</v>
      </c>
      <c r="B130" s="101" t="s">
        <v>11</v>
      </c>
      <c r="C130" s="98" t="s">
        <v>166</v>
      </c>
      <c r="D130" s="62">
        <f aca="true" t="shared" si="14" ref="D130:E132">D131</f>
        <v>2275100</v>
      </c>
      <c r="E130" s="62">
        <f t="shared" si="14"/>
        <v>95267.1</v>
      </c>
      <c r="F130" s="62">
        <f>D130-E130</f>
        <v>2179832.9</v>
      </c>
    </row>
    <row r="131" spans="1:6" ht="36" customHeight="1">
      <c r="A131" s="53" t="s">
        <v>300</v>
      </c>
      <c r="B131" s="101" t="s">
        <v>11</v>
      </c>
      <c r="C131" s="82" t="s">
        <v>374</v>
      </c>
      <c r="D131" s="16">
        <f t="shared" si="14"/>
        <v>2275100</v>
      </c>
      <c r="E131" s="16">
        <f t="shared" si="14"/>
        <v>95267.1</v>
      </c>
      <c r="F131" s="62">
        <f>D131-E131</f>
        <v>2179832.9</v>
      </c>
    </row>
    <row r="132" spans="1:6" ht="15" customHeight="1" thickBot="1">
      <c r="A132" s="106" t="s">
        <v>36</v>
      </c>
      <c r="B132" s="102" t="s">
        <v>11</v>
      </c>
      <c r="C132" s="1" t="s">
        <v>375</v>
      </c>
      <c r="D132" s="18">
        <f t="shared" si="14"/>
        <v>2275100</v>
      </c>
      <c r="E132" s="18">
        <f t="shared" si="14"/>
        <v>95267.1</v>
      </c>
      <c r="F132" s="17">
        <f>F133</f>
        <v>2179832.9</v>
      </c>
    </row>
    <row r="133" spans="1:6" ht="15" customHeight="1" thickBot="1">
      <c r="A133" s="106" t="s">
        <v>37</v>
      </c>
      <c r="B133" s="67" t="s">
        <v>11</v>
      </c>
      <c r="C133" s="1" t="s">
        <v>376</v>
      </c>
      <c r="D133" s="16">
        <f>D134+D135</f>
        <v>2275100</v>
      </c>
      <c r="E133" s="16">
        <f>E134+E135</f>
        <v>95267.1</v>
      </c>
      <c r="F133" s="62">
        <f>F134+F135</f>
        <v>2179832.9</v>
      </c>
    </row>
    <row r="134" spans="1:6" ht="15" customHeight="1" thickBot="1">
      <c r="A134" s="106" t="s">
        <v>40</v>
      </c>
      <c r="B134" s="67" t="s">
        <v>11</v>
      </c>
      <c r="C134" s="1" t="s">
        <v>377</v>
      </c>
      <c r="D134" s="16">
        <v>2226900</v>
      </c>
      <c r="E134" s="17">
        <v>95267.1</v>
      </c>
      <c r="F134" s="17">
        <f aca="true" t="shared" si="15" ref="F134:F141">D134-E134</f>
        <v>2131632.9</v>
      </c>
    </row>
    <row r="135" spans="1:6" ht="24" customHeight="1">
      <c r="A135" s="105" t="s">
        <v>41</v>
      </c>
      <c r="B135" s="99" t="s">
        <v>11</v>
      </c>
      <c r="C135" s="79" t="s">
        <v>378</v>
      </c>
      <c r="D135" s="80">
        <v>48200</v>
      </c>
      <c r="E135" s="124">
        <v>0</v>
      </c>
      <c r="F135" s="81">
        <f t="shared" si="15"/>
        <v>48200</v>
      </c>
    </row>
    <row r="136" spans="1:6" ht="55.5" customHeight="1">
      <c r="A136" s="53" t="s">
        <v>167</v>
      </c>
      <c r="B136" s="101" t="s">
        <v>11</v>
      </c>
      <c r="C136" s="82" t="s">
        <v>168</v>
      </c>
      <c r="D136" s="16">
        <f aca="true" t="shared" si="16" ref="D136:E138">D137</f>
        <v>100000</v>
      </c>
      <c r="E136" s="16">
        <f t="shared" si="16"/>
        <v>0</v>
      </c>
      <c r="F136" s="62">
        <f t="shared" si="15"/>
        <v>100000</v>
      </c>
    </row>
    <row r="137" spans="1:6" ht="34.5" customHeight="1">
      <c r="A137" s="53" t="s">
        <v>300</v>
      </c>
      <c r="B137" s="101" t="s">
        <v>11</v>
      </c>
      <c r="C137" s="82" t="s">
        <v>379</v>
      </c>
      <c r="D137" s="16">
        <f>D138</f>
        <v>100000</v>
      </c>
      <c r="E137" s="16">
        <f>E138</f>
        <v>0</v>
      </c>
      <c r="F137" s="62">
        <f>D137-E137</f>
        <v>100000</v>
      </c>
    </row>
    <row r="138" spans="1:6" ht="15" customHeight="1" thickBot="1">
      <c r="A138" s="106" t="s">
        <v>36</v>
      </c>
      <c r="B138" s="102" t="s">
        <v>11</v>
      </c>
      <c r="C138" s="1" t="s">
        <v>380</v>
      </c>
      <c r="D138" s="18">
        <f t="shared" si="16"/>
        <v>100000</v>
      </c>
      <c r="E138" s="18">
        <f t="shared" si="16"/>
        <v>0</v>
      </c>
      <c r="F138" s="17">
        <f t="shared" si="15"/>
        <v>100000</v>
      </c>
    </row>
    <row r="139" spans="1:6" ht="15" customHeight="1" thickBot="1">
      <c r="A139" s="106" t="s">
        <v>37</v>
      </c>
      <c r="B139" s="67" t="s">
        <v>11</v>
      </c>
      <c r="C139" s="1" t="s">
        <v>381</v>
      </c>
      <c r="D139" s="16">
        <f>D140</f>
        <v>100000</v>
      </c>
      <c r="E139" s="16">
        <f>+E140</f>
        <v>0</v>
      </c>
      <c r="F139" s="17">
        <f t="shared" si="15"/>
        <v>100000</v>
      </c>
    </row>
    <row r="140" spans="1:6" ht="24" customHeight="1" thickBot="1">
      <c r="A140" s="106" t="s">
        <v>57</v>
      </c>
      <c r="B140" s="67" t="s">
        <v>11</v>
      </c>
      <c r="C140" s="1" t="s">
        <v>169</v>
      </c>
      <c r="D140" s="16">
        <v>100000</v>
      </c>
      <c r="E140" s="17">
        <v>0</v>
      </c>
      <c r="F140" s="17">
        <f t="shared" si="15"/>
        <v>100000</v>
      </c>
    </row>
    <row r="141" spans="1:6" ht="35.25" customHeight="1" thickBot="1">
      <c r="A141" s="106" t="s">
        <v>170</v>
      </c>
      <c r="B141" s="67" t="s">
        <v>11</v>
      </c>
      <c r="C141" s="1" t="s">
        <v>171</v>
      </c>
      <c r="D141" s="16">
        <f>D142</f>
        <v>100000</v>
      </c>
      <c r="E141" s="16">
        <f>E142</f>
        <v>48381.5</v>
      </c>
      <c r="F141" s="17">
        <f t="shared" si="15"/>
        <v>51618.5</v>
      </c>
    </row>
    <row r="142" spans="1:6" ht="35.25" customHeight="1" thickBot="1">
      <c r="A142" s="53" t="s">
        <v>300</v>
      </c>
      <c r="B142" s="67" t="s">
        <v>11</v>
      </c>
      <c r="C142" s="1" t="s">
        <v>382</v>
      </c>
      <c r="D142" s="16">
        <f>D143+D146</f>
        <v>100000</v>
      </c>
      <c r="E142" s="16">
        <f>E143+E146</f>
        <v>48381.5</v>
      </c>
      <c r="F142" s="62">
        <f aca="true" t="shared" si="17" ref="F142:F149">D142-E142</f>
        <v>51618.5</v>
      </c>
    </row>
    <row r="143" spans="1:8" ht="15" customHeight="1" thickBot="1">
      <c r="A143" s="106" t="s">
        <v>36</v>
      </c>
      <c r="B143" s="67" t="s">
        <v>11</v>
      </c>
      <c r="C143" s="1" t="s">
        <v>383</v>
      </c>
      <c r="D143" s="16">
        <f>D144</f>
        <v>30000</v>
      </c>
      <c r="E143" s="16">
        <f>E144</f>
        <v>0</v>
      </c>
      <c r="F143" s="62">
        <f t="shared" si="17"/>
        <v>30000</v>
      </c>
      <c r="H143" s="19"/>
    </row>
    <row r="144" spans="1:8" ht="15" customHeight="1" thickBot="1">
      <c r="A144" s="106" t="s">
        <v>37</v>
      </c>
      <c r="B144" s="67" t="s">
        <v>11</v>
      </c>
      <c r="C144" s="1" t="s">
        <v>384</v>
      </c>
      <c r="D144" s="16">
        <f>D145</f>
        <v>30000</v>
      </c>
      <c r="E144" s="16">
        <f>E145</f>
        <v>0</v>
      </c>
      <c r="F144" s="62">
        <f t="shared" si="17"/>
        <v>30000</v>
      </c>
      <c r="H144" s="19"/>
    </row>
    <row r="145" spans="1:8" ht="22.5" customHeight="1" thickBot="1">
      <c r="A145" s="106" t="s">
        <v>41</v>
      </c>
      <c r="B145" s="67" t="s">
        <v>11</v>
      </c>
      <c r="C145" s="1" t="s">
        <v>385</v>
      </c>
      <c r="D145" s="16">
        <v>30000</v>
      </c>
      <c r="E145" s="18">
        <v>0</v>
      </c>
      <c r="F145" s="17">
        <f t="shared" si="17"/>
        <v>30000</v>
      </c>
      <c r="H145" s="19"/>
    </row>
    <row r="146" spans="1:6" ht="15" customHeight="1" thickBot="1">
      <c r="A146" s="106" t="s">
        <v>44</v>
      </c>
      <c r="B146" s="67" t="s">
        <v>11</v>
      </c>
      <c r="C146" s="1" t="s">
        <v>386</v>
      </c>
      <c r="D146" s="16">
        <f>D147</f>
        <v>70000</v>
      </c>
      <c r="E146" s="16">
        <f>E147</f>
        <v>48381.5</v>
      </c>
      <c r="F146" s="62">
        <f t="shared" si="17"/>
        <v>21618.5</v>
      </c>
    </row>
    <row r="147" spans="1:6" ht="25.5" customHeight="1" thickBot="1">
      <c r="A147" s="106" t="s">
        <v>45</v>
      </c>
      <c r="B147" s="67" t="s">
        <v>11</v>
      </c>
      <c r="C147" s="1" t="s">
        <v>387</v>
      </c>
      <c r="D147" s="16">
        <v>70000</v>
      </c>
      <c r="E147" s="17">
        <v>48381.5</v>
      </c>
      <c r="F147" s="17">
        <f t="shared" si="17"/>
        <v>21618.5</v>
      </c>
    </row>
    <row r="148" spans="1:6" ht="27" customHeight="1" thickBot="1">
      <c r="A148" s="106" t="s">
        <v>198</v>
      </c>
      <c r="B148" s="67" t="s">
        <v>11</v>
      </c>
      <c r="C148" s="1" t="s">
        <v>76</v>
      </c>
      <c r="D148" s="16">
        <f aca="true" t="shared" si="18" ref="D148:E150">D149</f>
        <v>3722100</v>
      </c>
      <c r="E148" s="16">
        <f t="shared" si="18"/>
        <v>98263.67</v>
      </c>
      <c r="F148" s="62">
        <f t="shared" si="17"/>
        <v>3623836.33</v>
      </c>
    </row>
    <row r="149" spans="1:6" ht="18" customHeight="1" thickBot="1">
      <c r="A149" s="106" t="s">
        <v>58</v>
      </c>
      <c r="B149" s="67" t="s">
        <v>11</v>
      </c>
      <c r="C149" s="1" t="s">
        <v>75</v>
      </c>
      <c r="D149" s="16">
        <f t="shared" si="18"/>
        <v>3722100</v>
      </c>
      <c r="E149" s="16">
        <f t="shared" si="18"/>
        <v>98263.67</v>
      </c>
      <c r="F149" s="62">
        <f t="shared" si="17"/>
        <v>3623836.33</v>
      </c>
    </row>
    <row r="150" spans="1:6" ht="18.75" customHeight="1" thickBot="1">
      <c r="A150" s="106" t="s">
        <v>159</v>
      </c>
      <c r="B150" s="67" t="s">
        <v>11</v>
      </c>
      <c r="C150" s="1" t="s">
        <v>172</v>
      </c>
      <c r="D150" s="16">
        <f t="shared" si="18"/>
        <v>3722100</v>
      </c>
      <c r="E150" s="16">
        <f t="shared" si="18"/>
        <v>98263.67</v>
      </c>
      <c r="F150" s="62">
        <f>F151</f>
        <v>3623836.33</v>
      </c>
    </row>
    <row r="151" spans="1:6" ht="60" customHeight="1" thickBot="1">
      <c r="A151" s="106" t="s">
        <v>208</v>
      </c>
      <c r="B151" s="67" t="s">
        <v>11</v>
      </c>
      <c r="C151" s="1" t="s">
        <v>77</v>
      </c>
      <c r="D151" s="16">
        <f>D152+D157</f>
        <v>3722100</v>
      </c>
      <c r="E151" s="16">
        <f>E152+E157</f>
        <v>98263.67</v>
      </c>
      <c r="F151" s="17">
        <f aca="true" t="shared" si="19" ref="F151:F172">D151-E151</f>
        <v>3623836.33</v>
      </c>
    </row>
    <row r="152" spans="1:6" ht="57.75" customHeight="1" thickBot="1">
      <c r="A152" s="106" t="s">
        <v>388</v>
      </c>
      <c r="B152" s="67" t="s">
        <v>11</v>
      </c>
      <c r="C152" s="1" t="s">
        <v>389</v>
      </c>
      <c r="D152" s="16">
        <f aca="true" t="shared" si="20" ref="D152:E155">D153</f>
        <v>2704500</v>
      </c>
      <c r="E152" s="16">
        <f t="shared" si="20"/>
        <v>80263.67</v>
      </c>
      <c r="F152" s="17">
        <f t="shared" si="19"/>
        <v>2624236.33</v>
      </c>
    </row>
    <row r="153" spans="1:6" ht="78.75" customHeight="1" thickBot="1">
      <c r="A153" s="106" t="s">
        <v>391</v>
      </c>
      <c r="B153" s="67" t="s">
        <v>11</v>
      </c>
      <c r="C153" s="1" t="s">
        <v>390</v>
      </c>
      <c r="D153" s="16">
        <f t="shared" si="20"/>
        <v>2704500</v>
      </c>
      <c r="E153" s="16">
        <f t="shared" si="20"/>
        <v>80263.67</v>
      </c>
      <c r="F153" s="17">
        <f t="shared" si="19"/>
        <v>2624236.33</v>
      </c>
    </row>
    <row r="154" spans="1:6" ht="18" customHeight="1" thickBot="1">
      <c r="A154" s="106" t="s">
        <v>36</v>
      </c>
      <c r="B154" s="67" t="s">
        <v>11</v>
      </c>
      <c r="C154" s="1" t="s">
        <v>392</v>
      </c>
      <c r="D154" s="16">
        <f t="shared" si="20"/>
        <v>2704500</v>
      </c>
      <c r="E154" s="16">
        <f t="shared" si="20"/>
        <v>80263.67</v>
      </c>
      <c r="F154" s="17">
        <f t="shared" si="19"/>
        <v>2624236.33</v>
      </c>
    </row>
    <row r="155" spans="1:6" ht="25.5" customHeight="1" thickBot="1">
      <c r="A155" s="106" t="s">
        <v>55</v>
      </c>
      <c r="B155" s="67" t="s">
        <v>11</v>
      </c>
      <c r="C155" s="1" t="s">
        <v>393</v>
      </c>
      <c r="D155" s="16">
        <f t="shared" si="20"/>
        <v>2704500</v>
      </c>
      <c r="E155" s="17">
        <f t="shared" si="20"/>
        <v>80263.67</v>
      </c>
      <c r="F155" s="17">
        <f t="shared" si="19"/>
        <v>2624236.33</v>
      </c>
    </row>
    <row r="156" spans="1:6" ht="36.75" customHeight="1" thickBot="1">
      <c r="A156" s="106" t="s">
        <v>395</v>
      </c>
      <c r="B156" s="67" t="s">
        <v>11</v>
      </c>
      <c r="C156" s="1" t="s">
        <v>394</v>
      </c>
      <c r="D156" s="16">
        <v>2704500</v>
      </c>
      <c r="E156" s="17">
        <v>80263.67</v>
      </c>
      <c r="F156" s="17">
        <f t="shared" si="19"/>
        <v>2624236.33</v>
      </c>
    </row>
    <row r="157" spans="1:6" ht="60" customHeight="1" thickBot="1">
      <c r="A157" s="106" t="s">
        <v>396</v>
      </c>
      <c r="B157" s="67" t="s">
        <v>11</v>
      </c>
      <c r="C157" s="1" t="s">
        <v>397</v>
      </c>
      <c r="D157" s="16">
        <f aca="true" t="shared" si="21" ref="D157:E160">D158</f>
        <v>1017600</v>
      </c>
      <c r="E157" s="17">
        <f t="shared" si="21"/>
        <v>18000</v>
      </c>
      <c r="F157" s="17">
        <f t="shared" si="19"/>
        <v>999600</v>
      </c>
    </row>
    <row r="158" spans="1:6" ht="77.25" customHeight="1" thickBot="1">
      <c r="A158" s="106" t="s">
        <v>391</v>
      </c>
      <c r="B158" s="67" t="s">
        <v>11</v>
      </c>
      <c r="C158" s="1" t="s">
        <v>398</v>
      </c>
      <c r="D158" s="16">
        <f t="shared" si="21"/>
        <v>1017600</v>
      </c>
      <c r="E158" s="16">
        <f t="shared" si="21"/>
        <v>18000</v>
      </c>
      <c r="F158" s="17">
        <f t="shared" si="19"/>
        <v>999600</v>
      </c>
    </row>
    <row r="159" spans="1:6" ht="20.25" customHeight="1">
      <c r="A159" s="105" t="s">
        <v>36</v>
      </c>
      <c r="B159" s="99" t="s">
        <v>11</v>
      </c>
      <c r="C159" s="79" t="s">
        <v>399</v>
      </c>
      <c r="D159" s="80">
        <f t="shared" si="21"/>
        <v>1017600</v>
      </c>
      <c r="E159" s="81">
        <f t="shared" si="21"/>
        <v>18000</v>
      </c>
      <c r="F159" s="81">
        <f t="shared" si="19"/>
        <v>999600</v>
      </c>
    </row>
    <row r="160" spans="1:6" ht="26.25" customHeight="1">
      <c r="A160" s="53" t="s">
        <v>55</v>
      </c>
      <c r="B160" s="101" t="s">
        <v>11</v>
      </c>
      <c r="C160" s="82" t="s">
        <v>400</v>
      </c>
      <c r="D160" s="16">
        <f t="shared" si="21"/>
        <v>1017600</v>
      </c>
      <c r="E160" s="62">
        <f t="shared" si="21"/>
        <v>18000</v>
      </c>
      <c r="F160" s="62">
        <f t="shared" si="19"/>
        <v>999600</v>
      </c>
    </row>
    <row r="161" spans="1:6" ht="36" customHeight="1">
      <c r="A161" s="53" t="s">
        <v>395</v>
      </c>
      <c r="B161" s="101" t="s">
        <v>11</v>
      </c>
      <c r="C161" s="82" t="s">
        <v>401</v>
      </c>
      <c r="D161" s="16">
        <v>1017600</v>
      </c>
      <c r="E161" s="62">
        <v>18000</v>
      </c>
      <c r="F161" s="62">
        <f t="shared" si="19"/>
        <v>999600</v>
      </c>
    </row>
    <row r="162" spans="1:6" ht="15" customHeight="1" thickBot="1">
      <c r="A162" s="106" t="s">
        <v>173</v>
      </c>
      <c r="B162" s="102" t="s">
        <v>11</v>
      </c>
      <c r="C162" s="1" t="s">
        <v>78</v>
      </c>
      <c r="D162" s="18">
        <f aca="true" t="shared" si="22" ref="D162:E165">D163</f>
        <v>14700</v>
      </c>
      <c r="E162" s="18">
        <f t="shared" si="22"/>
        <v>0</v>
      </c>
      <c r="F162" s="17">
        <f t="shared" si="19"/>
        <v>14700</v>
      </c>
    </row>
    <row r="163" spans="1:6" ht="15" customHeight="1" thickBot="1">
      <c r="A163" s="106" t="s">
        <v>174</v>
      </c>
      <c r="B163" s="67" t="s">
        <v>11</v>
      </c>
      <c r="C163" s="1" t="s">
        <v>175</v>
      </c>
      <c r="D163" s="16">
        <f t="shared" si="22"/>
        <v>14700</v>
      </c>
      <c r="E163" s="16">
        <f t="shared" si="22"/>
        <v>0</v>
      </c>
      <c r="F163" s="17">
        <f t="shared" si="19"/>
        <v>14700</v>
      </c>
    </row>
    <row r="164" spans="1:6" ht="15" customHeight="1" thickBot="1">
      <c r="A164" s="106" t="s">
        <v>159</v>
      </c>
      <c r="B164" s="67" t="s">
        <v>11</v>
      </c>
      <c r="C164" s="1" t="s">
        <v>176</v>
      </c>
      <c r="D164" s="16">
        <f t="shared" si="22"/>
        <v>14700</v>
      </c>
      <c r="E164" s="16">
        <f t="shared" si="22"/>
        <v>0</v>
      </c>
      <c r="F164" s="17">
        <f t="shared" si="19"/>
        <v>14700</v>
      </c>
    </row>
    <row r="165" spans="1:6" ht="78" customHeight="1" thickBot="1">
      <c r="A165" s="106" t="s">
        <v>209</v>
      </c>
      <c r="B165" s="67" t="s">
        <v>11</v>
      </c>
      <c r="C165" s="1" t="s">
        <v>177</v>
      </c>
      <c r="D165" s="16">
        <f t="shared" si="22"/>
        <v>14700</v>
      </c>
      <c r="E165" s="16">
        <f t="shared" si="22"/>
        <v>0</v>
      </c>
      <c r="F165" s="17">
        <f t="shared" si="19"/>
        <v>14700</v>
      </c>
    </row>
    <row r="166" spans="1:6" ht="39" customHeight="1" thickBot="1">
      <c r="A166" s="53" t="s">
        <v>300</v>
      </c>
      <c r="B166" s="67" t="s">
        <v>11</v>
      </c>
      <c r="C166" s="1" t="s">
        <v>402</v>
      </c>
      <c r="D166" s="16">
        <f>D167+D171</f>
        <v>14700</v>
      </c>
      <c r="E166" s="16">
        <f>E168+E172</f>
        <v>0</v>
      </c>
      <c r="F166" s="17">
        <f t="shared" si="19"/>
        <v>14700</v>
      </c>
    </row>
    <row r="167" spans="1:6" ht="15" customHeight="1" thickBot="1">
      <c r="A167" s="106" t="s">
        <v>36</v>
      </c>
      <c r="B167" s="67" t="s">
        <v>11</v>
      </c>
      <c r="C167" s="1" t="s">
        <v>403</v>
      </c>
      <c r="D167" s="16">
        <f>D168+D170</f>
        <v>7700</v>
      </c>
      <c r="E167" s="16">
        <f>E168</f>
        <v>0</v>
      </c>
      <c r="F167" s="17">
        <f t="shared" si="19"/>
        <v>7700</v>
      </c>
    </row>
    <row r="168" spans="1:6" ht="15" customHeight="1" thickBot="1">
      <c r="A168" s="106" t="s">
        <v>37</v>
      </c>
      <c r="B168" s="67" t="s">
        <v>11</v>
      </c>
      <c r="C168" s="1" t="s">
        <v>404</v>
      </c>
      <c r="D168" s="16">
        <f>D169</f>
        <v>3000</v>
      </c>
      <c r="E168" s="16">
        <f>E171</f>
        <v>0</v>
      </c>
      <c r="F168" s="17">
        <f t="shared" si="19"/>
        <v>3000</v>
      </c>
    </row>
    <row r="169" spans="1:6" ht="15" customHeight="1" thickBot="1">
      <c r="A169" s="106" t="s">
        <v>39</v>
      </c>
      <c r="B169" s="67" t="s">
        <v>11</v>
      </c>
      <c r="C169" s="1" t="s">
        <v>405</v>
      </c>
      <c r="D169" s="16">
        <v>3000</v>
      </c>
      <c r="E169" s="18">
        <v>0</v>
      </c>
      <c r="F169" s="17">
        <f>D169-E169</f>
        <v>3000</v>
      </c>
    </row>
    <row r="170" spans="1:6" ht="15" customHeight="1" thickBot="1">
      <c r="A170" s="106" t="s">
        <v>43</v>
      </c>
      <c r="B170" s="67" t="s">
        <v>11</v>
      </c>
      <c r="C170" s="1" t="s">
        <v>406</v>
      </c>
      <c r="D170" s="16">
        <v>4700</v>
      </c>
      <c r="E170" s="18">
        <v>0</v>
      </c>
      <c r="F170" s="17">
        <f>D170-E170</f>
        <v>4700</v>
      </c>
    </row>
    <row r="171" spans="1:6" ht="15" customHeight="1" thickBot="1">
      <c r="A171" s="106" t="s">
        <v>44</v>
      </c>
      <c r="B171" s="67" t="s">
        <v>11</v>
      </c>
      <c r="C171" s="1" t="s">
        <v>407</v>
      </c>
      <c r="D171" s="16">
        <f>D172</f>
        <v>7000</v>
      </c>
      <c r="E171" s="18">
        <f>E172</f>
        <v>0</v>
      </c>
      <c r="F171" s="17">
        <f t="shared" si="19"/>
        <v>7000</v>
      </c>
    </row>
    <row r="172" spans="1:6" ht="24.75" customHeight="1">
      <c r="A172" s="106" t="s">
        <v>45</v>
      </c>
      <c r="B172" s="67" t="s">
        <v>11</v>
      </c>
      <c r="C172" s="1" t="s">
        <v>408</v>
      </c>
      <c r="D172" s="16">
        <v>7000</v>
      </c>
      <c r="E172" s="17">
        <v>0</v>
      </c>
      <c r="F172" s="17">
        <f t="shared" si="19"/>
        <v>7000</v>
      </c>
    </row>
    <row r="173" spans="1:6" ht="15" customHeight="1" thickBot="1">
      <c r="A173" s="105"/>
      <c r="B173" s="12"/>
      <c r="C173" s="8"/>
      <c r="D173" s="8"/>
      <c r="E173" s="8"/>
      <c r="F173" s="8"/>
    </row>
    <row r="174" spans="1:6" ht="27" customHeight="1" thickBot="1">
      <c r="A174" s="53" t="s">
        <v>13</v>
      </c>
      <c r="B174" s="111">
        <v>450</v>
      </c>
      <c r="C174" s="68" t="s">
        <v>12</v>
      </c>
      <c r="D174" s="76">
        <v>-624400</v>
      </c>
      <c r="E174" s="69">
        <v>534469.22</v>
      </c>
      <c r="F174" s="70">
        <f>D174-E174</f>
        <v>-1158869.22</v>
      </c>
    </row>
  </sheetData>
  <mergeCells count="3">
    <mergeCell ref="D8:D9"/>
    <mergeCell ref="E8:E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75" zoomScaleSheetLayoutView="75" workbookViewId="0" topLeftCell="A7">
      <selection activeCell="C28" sqref="C28"/>
    </sheetView>
  </sheetViews>
  <sheetFormatPr defaultColWidth="9.125" defaultRowHeight="12.75"/>
  <cols>
    <col min="1" max="1" width="19.50390625" style="0" customWidth="1"/>
    <col min="2" max="2" width="4.50390625" style="0" customWidth="1"/>
    <col min="3" max="3" width="25.375" style="0" customWidth="1"/>
    <col min="4" max="4" width="11.875" style="0" customWidth="1"/>
    <col min="5" max="5" width="12.625" style="0" customWidth="1"/>
    <col min="6" max="6" width="13.00390625" style="0" customWidth="1"/>
  </cols>
  <sheetData>
    <row r="1" ht="12.75">
      <c r="A1" s="44" t="s">
        <v>126</v>
      </c>
    </row>
    <row r="2" ht="12.75">
      <c r="A2" s="44"/>
    </row>
    <row r="3" spans="1:6" ht="12.75" customHeight="1">
      <c r="A3" s="143" t="s">
        <v>89</v>
      </c>
      <c r="B3" s="143" t="s">
        <v>90</v>
      </c>
      <c r="C3" s="143" t="s">
        <v>127</v>
      </c>
      <c r="D3" s="143" t="s">
        <v>128</v>
      </c>
      <c r="E3" s="139" t="s">
        <v>16</v>
      </c>
      <c r="F3" s="141" t="s">
        <v>93</v>
      </c>
    </row>
    <row r="4" spans="1:6" ht="23.25" customHeight="1">
      <c r="A4" s="144"/>
      <c r="B4" s="144"/>
      <c r="C4" s="144"/>
      <c r="D4" s="144"/>
      <c r="E4" s="140"/>
      <c r="F4" s="142"/>
    </row>
    <row r="5" spans="1:6" ht="12.75">
      <c r="A5" s="45">
        <v>1</v>
      </c>
      <c r="B5" s="45">
        <v>2</v>
      </c>
      <c r="C5" s="45">
        <v>3</v>
      </c>
      <c r="D5" s="45">
        <v>10</v>
      </c>
      <c r="E5" s="45">
        <v>18</v>
      </c>
      <c r="F5" s="45">
        <v>19</v>
      </c>
    </row>
    <row r="6" spans="1:6" ht="48" customHeight="1">
      <c r="A6" s="46" t="s">
        <v>26</v>
      </c>
      <c r="B6" s="47">
        <v>500</v>
      </c>
      <c r="C6" s="48" t="s">
        <v>12</v>
      </c>
      <c r="D6" s="49">
        <f>D11</f>
        <v>624400</v>
      </c>
      <c r="E6" s="49">
        <f>E11</f>
        <v>-534469.22</v>
      </c>
      <c r="F6" s="73" t="s">
        <v>204</v>
      </c>
    </row>
    <row r="7" spans="1:6" ht="46.5" customHeight="1">
      <c r="A7" s="46" t="s">
        <v>199</v>
      </c>
      <c r="B7" s="47">
        <v>520</v>
      </c>
      <c r="C7" s="48" t="s">
        <v>204</v>
      </c>
      <c r="D7" s="49">
        <f>D11</f>
        <v>624400</v>
      </c>
      <c r="E7" s="49">
        <f>E11</f>
        <v>-534469.22</v>
      </c>
      <c r="F7" s="73" t="s">
        <v>204</v>
      </c>
    </row>
    <row r="8" spans="1:6" ht="12.75">
      <c r="A8" s="46" t="s">
        <v>200</v>
      </c>
      <c r="B8" s="47"/>
      <c r="C8" s="48" t="s">
        <v>204</v>
      </c>
      <c r="D8" s="73" t="s">
        <v>204</v>
      </c>
      <c r="E8" s="73" t="s">
        <v>204</v>
      </c>
      <c r="F8" s="73" t="s">
        <v>204</v>
      </c>
    </row>
    <row r="9" spans="1:6" ht="38.25" customHeight="1">
      <c r="A9" s="46" t="s">
        <v>201</v>
      </c>
      <c r="B9" s="47">
        <v>620</v>
      </c>
      <c r="C9" s="48" t="s">
        <v>204</v>
      </c>
      <c r="D9" s="73" t="s">
        <v>204</v>
      </c>
      <c r="E9" s="73" t="s">
        <v>204</v>
      </c>
      <c r="F9" s="73" t="s">
        <v>204</v>
      </c>
    </row>
    <row r="10" spans="1:6" ht="12.75">
      <c r="A10" s="46" t="s">
        <v>200</v>
      </c>
      <c r="B10" s="47"/>
      <c r="C10" s="48" t="s">
        <v>204</v>
      </c>
      <c r="D10" s="73" t="s">
        <v>204</v>
      </c>
      <c r="E10" s="73" t="s">
        <v>204</v>
      </c>
      <c r="F10" s="73" t="s">
        <v>204</v>
      </c>
    </row>
    <row r="11" spans="1:6" ht="28.5" customHeight="1">
      <c r="A11" s="46" t="s">
        <v>202</v>
      </c>
      <c r="B11" s="47">
        <v>700</v>
      </c>
      <c r="C11" s="50" t="s">
        <v>129</v>
      </c>
      <c r="D11" s="49">
        <f>D12+D16</f>
        <v>624400</v>
      </c>
      <c r="E11" s="49">
        <f>E12+E16</f>
        <v>-534469.22</v>
      </c>
      <c r="F11" s="73" t="s">
        <v>204</v>
      </c>
    </row>
    <row r="12" spans="1:6" ht="32.25" customHeight="1">
      <c r="A12" s="46" t="s">
        <v>203</v>
      </c>
      <c r="B12" s="47">
        <v>700</v>
      </c>
      <c r="C12" s="50" t="s">
        <v>130</v>
      </c>
      <c r="D12" s="35">
        <v>-30399300</v>
      </c>
      <c r="E12" s="49">
        <v>-949227.96</v>
      </c>
      <c r="F12" s="49">
        <f>D12-E12</f>
        <v>-29450072.04</v>
      </c>
    </row>
    <row r="13" spans="1:6" ht="36" customHeight="1">
      <c r="A13" s="46" t="s">
        <v>79</v>
      </c>
      <c r="B13" s="47">
        <v>710</v>
      </c>
      <c r="C13" s="50" t="s">
        <v>131</v>
      </c>
      <c r="D13" s="35">
        <v>-30399300</v>
      </c>
      <c r="E13" s="49">
        <v>-949227.96</v>
      </c>
      <c r="F13" s="77" t="s">
        <v>207</v>
      </c>
    </row>
    <row r="14" spans="1:6" ht="36" customHeight="1">
      <c r="A14" s="46" t="s">
        <v>132</v>
      </c>
      <c r="B14" s="47">
        <v>710</v>
      </c>
      <c r="C14" s="50" t="s">
        <v>133</v>
      </c>
      <c r="D14" s="35">
        <v>-30399300</v>
      </c>
      <c r="E14" s="49">
        <v>-949227.96</v>
      </c>
      <c r="F14" s="77" t="s">
        <v>207</v>
      </c>
    </row>
    <row r="15" spans="1:6" ht="43.5" customHeight="1">
      <c r="A15" s="46" t="s">
        <v>134</v>
      </c>
      <c r="B15" s="47">
        <v>710</v>
      </c>
      <c r="C15" s="50" t="s">
        <v>135</v>
      </c>
      <c r="D15" s="35">
        <v>-30399300</v>
      </c>
      <c r="E15" s="49">
        <v>-949227.96</v>
      </c>
      <c r="F15" s="77" t="s">
        <v>207</v>
      </c>
    </row>
    <row r="16" spans="1:6" ht="28.5" customHeight="1">
      <c r="A16" s="46" t="s">
        <v>80</v>
      </c>
      <c r="B16" s="47">
        <v>720</v>
      </c>
      <c r="C16" s="50" t="s">
        <v>136</v>
      </c>
      <c r="D16" s="49">
        <v>31023700</v>
      </c>
      <c r="E16" s="49">
        <v>414758.74</v>
      </c>
      <c r="F16" s="77" t="s">
        <v>207</v>
      </c>
    </row>
    <row r="17" spans="1:6" ht="36" customHeight="1">
      <c r="A17" s="46" t="s">
        <v>81</v>
      </c>
      <c r="B17" s="47">
        <v>720</v>
      </c>
      <c r="C17" s="50" t="s">
        <v>137</v>
      </c>
      <c r="D17" s="49">
        <v>31023700</v>
      </c>
      <c r="E17" s="49">
        <v>414758.74</v>
      </c>
      <c r="F17" s="77" t="s">
        <v>207</v>
      </c>
    </row>
    <row r="18" spans="1:6" ht="33.75" customHeight="1">
      <c r="A18" s="46" t="s">
        <v>138</v>
      </c>
      <c r="B18" s="47">
        <v>720</v>
      </c>
      <c r="C18" s="50" t="s">
        <v>139</v>
      </c>
      <c r="D18" s="49">
        <v>31023700</v>
      </c>
      <c r="E18" s="49">
        <v>414758.74</v>
      </c>
      <c r="F18" s="77" t="s">
        <v>207</v>
      </c>
    </row>
    <row r="19" spans="1:6" ht="48.75" customHeight="1">
      <c r="A19" s="51" t="s">
        <v>140</v>
      </c>
      <c r="B19" s="47">
        <v>720</v>
      </c>
      <c r="C19" s="50" t="s">
        <v>141</v>
      </c>
      <c r="D19" s="49">
        <v>31023700</v>
      </c>
      <c r="E19" s="49">
        <v>414758.74</v>
      </c>
      <c r="F19" s="77" t="s">
        <v>207</v>
      </c>
    </row>
    <row r="21" spans="1:3" ht="12.75">
      <c r="A21" s="52" t="s">
        <v>142</v>
      </c>
      <c r="C21" s="78" t="s">
        <v>143</v>
      </c>
    </row>
    <row r="24" spans="1:3" ht="12.75">
      <c r="A24" s="22" t="s">
        <v>144</v>
      </c>
      <c r="B24" s="22"/>
      <c r="C24" s="22"/>
    </row>
    <row r="25" spans="1:6" ht="12.75">
      <c r="A25" s="22" t="s">
        <v>145</v>
      </c>
      <c r="B25" s="22"/>
      <c r="C25" s="22" t="s">
        <v>146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147</v>
      </c>
      <c r="B28" s="22"/>
      <c r="C28" s="22" t="s">
        <v>148</v>
      </c>
      <c r="D28" s="22"/>
      <c r="E28" s="22"/>
      <c r="F28" s="22"/>
    </row>
    <row r="29" spans="1:6" ht="12.75">
      <c r="A29" s="22" t="s">
        <v>409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showGridLines="0" view="pageBreakPreview" zoomScale="75" zoomScaleSheetLayoutView="75" workbookViewId="0" topLeftCell="A37">
      <selection activeCell="A38" sqref="A38:F38"/>
    </sheetView>
  </sheetViews>
  <sheetFormatPr defaultColWidth="9.00390625" defaultRowHeight="12.75"/>
  <cols>
    <col min="1" max="1" width="24.625" style="15" customWidth="1"/>
    <col min="2" max="2" width="3.875" style="0" customWidth="1"/>
    <col min="3" max="3" width="24.50390625" style="0" customWidth="1"/>
    <col min="4" max="4" width="10.875" style="22" customWidth="1"/>
    <col min="5" max="5" width="11.50390625" style="22" customWidth="1"/>
    <col min="6" max="6" width="11.50390625" style="0" customWidth="1"/>
  </cols>
  <sheetData>
    <row r="1" spans="3:6" ht="10.5" customHeight="1">
      <c r="C1" s="146"/>
      <c r="D1" s="146"/>
      <c r="E1" s="146"/>
      <c r="F1" s="146"/>
    </row>
    <row r="2" spans="4:5" ht="9.75" customHeight="1">
      <c r="D2"/>
      <c r="E2" s="20"/>
    </row>
    <row r="3" spans="1:6" ht="19.5" customHeight="1" thickBot="1">
      <c r="A3" s="147" t="s">
        <v>184</v>
      </c>
      <c r="B3" s="147"/>
      <c r="C3" s="147"/>
      <c r="D3" s="147"/>
      <c r="E3" s="148"/>
      <c r="F3" s="21" t="s">
        <v>3</v>
      </c>
    </row>
    <row r="4" spans="2:6" ht="11.25" customHeight="1">
      <c r="B4" s="149" t="s">
        <v>213</v>
      </c>
      <c r="C4" s="149"/>
      <c r="F4" s="23" t="s">
        <v>14</v>
      </c>
    </row>
    <row r="5" spans="2:6" ht="17.25" customHeight="1">
      <c r="B5" s="24"/>
      <c r="C5" s="24"/>
      <c r="E5" s="22" t="s">
        <v>82</v>
      </c>
      <c r="F5" s="25">
        <v>40940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52" t="s">
        <v>266</v>
      </c>
      <c r="B7" s="152"/>
      <c r="C7" s="152"/>
      <c r="D7" s="152"/>
      <c r="E7" s="22" t="s">
        <v>85</v>
      </c>
      <c r="F7" s="28">
        <v>951</v>
      </c>
    </row>
    <row r="8" spans="1:6" ht="27.75" customHeight="1">
      <c r="A8" s="151" t="s">
        <v>185</v>
      </c>
      <c r="B8" s="151"/>
      <c r="C8" s="150" t="s">
        <v>206</v>
      </c>
      <c r="D8" s="150"/>
      <c r="E8" s="22" t="s">
        <v>86</v>
      </c>
      <c r="F8" s="27" t="s">
        <v>205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45" t="s">
        <v>20</v>
      </c>
      <c r="B11" s="145"/>
      <c r="C11" s="145"/>
      <c r="D11" s="145"/>
      <c r="E11" s="145"/>
      <c r="F11" s="145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32" t="s">
        <v>94</v>
      </c>
      <c r="B14" s="33">
        <v>10</v>
      </c>
      <c r="C14" s="34" t="s">
        <v>12</v>
      </c>
      <c r="D14" s="35">
        <f>D16+D37+D45+D34+D49+D41</f>
        <v>30399300</v>
      </c>
      <c r="E14" s="35">
        <f>E16+E49+E34+E37+E45+E41</f>
        <v>949227.96</v>
      </c>
      <c r="F14" s="35">
        <f aca="true" t="shared" si="0" ref="F14:F24">D14-E14</f>
        <v>29450072.04</v>
      </c>
    </row>
    <row r="15" spans="1:6" ht="12.75" customHeight="1">
      <c r="A15" s="32" t="s">
        <v>212</v>
      </c>
      <c r="B15" s="33"/>
      <c r="C15" s="34"/>
      <c r="D15" s="35"/>
      <c r="E15" s="35"/>
      <c r="F15" s="35"/>
    </row>
    <row r="16" spans="1:6" ht="26.25" customHeight="1">
      <c r="A16" s="32" t="s">
        <v>95</v>
      </c>
      <c r="B16" s="33">
        <v>10</v>
      </c>
      <c r="C16" s="36" t="s">
        <v>215</v>
      </c>
      <c r="D16" s="35">
        <f>D17+D20+D26</f>
        <v>1968600</v>
      </c>
      <c r="E16" s="35">
        <f>E17+E20+E26</f>
        <v>29145.96</v>
      </c>
      <c r="F16" s="35">
        <f t="shared" si="0"/>
        <v>1939454.04</v>
      </c>
    </row>
    <row r="17" spans="1:6" ht="28.5" customHeight="1">
      <c r="A17" s="32" t="s">
        <v>96</v>
      </c>
      <c r="B17" s="33">
        <v>10</v>
      </c>
      <c r="C17" s="36" t="s">
        <v>216</v>
      </c>
      <c r="D17" s="35">
        <f>D18</f>
        <v>485000</v>
      </c>
      <c r="E17" s="38">
        <f>E18</f>
        <v>11510.8</v>
      </c>
      <c r="F17" s="35">
        <f>D17-E17</f>
        <v>473489.2</v>
      </c>
    </row>
    <row r="18" spans="1:6" ht="26.25" customHeight="1">
      <c r="A18" s="32" t="s">
        <v>97</v>
      </c>
      <c r="B18" s="33">
        <v>10</v>
      </c>
      <c r="C18" s="36" t="s">
        <v>217</v>
      </c>
      <c r="D18" s="37">
        <f>D19</f>
        <v>485000</v>
      </c>
      <c r="E18" s="38">
        <f>E19</f>
        <v>11510.8</v>
      </c>
      <c r="F18" s="35">
        <f>D18-E18</f>
        <v>473489.2</v>
      </c>
    </row>
    <row r="19" spans="1:6" ht="79.5" customHeight="1">
      <c r="A19" s="32" t="s">
        <v>214</v>
      </c>
      <c r="B19" s="33">
        <v>10</v>
      </c>
      <c r="C19" s="36" t="s">
        <v>218</v>
      </c>
      <c r="D19" s="38">
        <v>485000</v>
      </c>
      <c r="E19" s="38">
        <v>11510.8</v>
      </c>
      <c r="F19" s="35">
        <f>D19-E19</f>
        <v>473489.2</v>
      </c>
    </row>
    <row r="20" spans="1:6" ht="24" customHeight="1">
      <c r="A20" s="56" t="s">
        <v>98</v>
      </c>
      <c r="B20" s="84">
        <v>10</v>
      </c>
      <c r="C20" s="59" t="s">
        <v>219</v>
      </c>
      <c r="D20" s="85">
        <f>D21</f>
        <v>36000</v>
      </c>
      <c r="E20" s="85">
        <f>E21+E24</f>
        <v>1183.73</v>
      </c>
      <c r="F20" s="86">
        <f t="shared" si="0"/>
        <v>34816.27</v>
      </c>
    </row>
    <row r="21" spans="1:6" ht="39" customHeight="1">
      <c r="A21" s="89" t="s">
        <v>99</v>
      </c>
      <c r="B21" s="90">
        <v>10</v>
      </c>
      <c r="C21" s="91" t="s">
        <v>220</v>
      </c>
      <c r="D21" s="92">
        <f>D22+D24</f>
        <v>36000</v>
      </c>
      <c r="E21" s="92">
        <f>E22+E24</f>
        <v>1183.73</v>
      </c>
      <c r="F21" s="93">
        <f t="shared" si="0"/>
        <v>34816.27</v>
      </c>
    </row>
    <row r="22" spans="1:6" ht="45" customHeight="1">
      <c r="A22" s="95" t="s">
        <v>100</v>
      </c>
      <c r="B22" s="96">
        <v>10</v>
      </c>
      <c r="C22" s="91" t="s">
        <v>221</v>
      </c>
      <c r="D22" s="92">
        <f>D23</f>
        <v>14200</v>
      </c>
      <c r="E22" s="92">
        <f>E23</f>
        <v>1183.73</v>
      </c>
      <c r="F22" s="93">
        <f t="shared" si="0"/>
        <v>13016.27</v>
      </c>
    </row>
    <row r="23" spans="1:6" ht="48.75" customHeight="1">
      <c r="A23" s="95" t="s">
        <v>100</v>
      </c>
      <c r="B23" s="87">
        <v>10</v>
      </c>
      <c r="C23" s="60" t="s">
        <v>222</v>
      </c>
      <c r="D23" s="72">
        <v>14200</v>
      </c>
      <c r="E23" s="72">
        <v>1183.73</v>
      </c>
      <c r="F23" s="88">
        <f>D23-E23</f>
        <v>13016.27</v>
      </c>
    </row>
    <row r="24" spans="1:6" ht="69" customHeight="1">
      <c r="A24" s="57" t="s">
        <v>101</v>
      </c>
      <c r="B24" s="33">
        <v>10</v>
      </c>
      <c r="C24" s="36" t="s">
        <v>223</v>
      </c>
      <c r="D24" s="38">
        <f>D25</f>
        <v>21800</v>
      </c>
      <c r="E24" s="38">
        <f>E25</f>
        <v>0</v>
      </c>
      <c r="F24" s="35">
        <f t="shared" si="0"/>
        <v>21800</v>
      </c>
    </row>
    <row r="25" spans="1:6" ht="75" customHeight="1">
      <c r="A25" s="95" t="s">
        <v>101</v>
      </c>
      <c r="B25" s="54">
        <v>10</v>
      </c>
      <c r="C25" s="36" t="s">
        <v>224</v>
      </c>
      <c r="D25" s="38">
        <v>21800</v>
      </c>
      <c r="E25" s="38">
        <v>0</v>
      </c>
      <c r="F25" s="35">
        <f aca="true" t="shared" si="1" ref="F25:F32">D25-E25</f>
        <v>21800</v>
      </c>
    </row>
    <row r="26" spans="1:6" ht="19.5" customHeight="1">
      <c r="A26" s="57" t="s">
        <v>102</v>
      </c>
      <c r="B26" s="131">
        <v>10</v>
      </c>
      <c r="C26" s="59" t="s">
        <v>225</v>
      </c>
      <c r="D26" s="85">
        <f>D27+D29</f>
        <v>1447600</v>
      </c>
      <c r="E26" s="85">
        <f>E27+E29</f>
        <v>16451.43</v>
      </c>
      <c r="F26" s="86">
        <f t="shared" si="1"/>
        <v>1431148.57</v>
      </c>
    </row>
    <row r="27" spans="1:6" ht="22.5" customHeight="1">
      <c r="A27" s="89" t="s">
        <v>103</v>
      </c>
      <c r="B27" s="90">
        <v>10</v>
      </c>
      <c r="C27" s="91" t="s">
        <v>226</v>
      </c>
      <c r="D27" s="92">
        <f>D28</f>
        <v>208400</v>
      </c>
      <c r="E27" s="92">
        <f>E28</f>
        <v>0</v>
      </c>
      <c r="F27" s="93">
        <f t="shared" si="1"/>
        <v>208400</v>
      </c>
    </row>
    <row r="28" spans="1:6" ht="67.5" customHeight="1">
      <c r="A28" s="89" t="s">
        <v>104</v>
      </c>
      <c r="B28" s="90">
        <v>10</v>
      </c>
      <c r="C28" s="91" t="s">
        <v>227</v>
      </c>
      <c r="D28" s="92">
        <v>208400</v>
      </c>
      <c r="E28" s="92">
        <v>0</v>
      </c>
      <c r="F28" s="93">
        <f t="shared" si="1"/>
        <v>208400</v>
      </c>
    </row>
    <row r="29" spans="1:6" ht="18" customHeight="1">
      <c r="A29" s="55" t="s">
        <v>105</v>
      </c>
      <c r="B29" s="83">
        <v>10</v>
      </c>
      <c r="C29" s="60" t="s">
        <v>228</v>
      </c>
      <c r="D29" s="72">
        <f>D30+D32</f>
        <v>1239200</v>
      </c>
      <c r="E29" s="72">
        <f>E30+E32</f>
        <v>16451.43</v>
      </c>
      <c r="F29" s="88">
        <f t="shared" si="1"/>
        <v>1222748.57</v>
      </c>
    </row>
    <row r="30" spans="1:6" ht="59.25" customHeight="1">
      <c r="A30" s="32" t="s">
        <v>106</v>
      </c>
      <c r="B30" s="33">
        <v>10</v>
      </c>
      <c r="C30" s="36" t="s">
        <v>229</v>
      </c>
      <c r="D30" s="38">
        <f>D31</f>
        <v>920400</v>
      </c>
      <c r="E30" s="38">
        <f>E31</f>
        <v>1131.43</v>
      </c>
      <c r="F30" s="35">
        <f t="shared" si="1"/>
        <v>919268.57</v>
      </c>
    </row>
    <row r="31" spans="1:6" ht="99" customHeight="1">
      <c r="A31" s="32" t="s">
        <v>107</v>
      </c>
      <c r="B31" s="33">
        <v>10</v>
      </c>
      <c r="C31" s="36" t="s">
        <v>230</v>
      </c>
      <c r="D31" s="38">
        <v>920400</v>
      </c>
      <c r="E31" s="38">
        <v>1131.43</v>
      </c>
      <c r="F31" s="35">
        <f t="shared" si="1"/>
        <v>919268.57</v>
      </c>
    </row>
    <row r="32" spans="1:6" ht="60" customHeight="1">
      <c r="A32" s="32" t="s">
        <v>108</v>
      </c>
      <c r="B32" s="33">
        <v>10</v>
      </c>
      <c r="C32" s="36" t="s">
        <v>231</v>
      </c>
      <c r="D32" s="38">
        <f>D33</f>
        <v>318800</v>
      </c>
      <c r="E32" s="38">
        <f>E33</f>
        <v>15320</v>
      </c>
      <c r="F32" s="35">
        <f t="shared" si="1"/>
        <v>303480</v>
      </c>
    </row>
    <row r="33" spans="1:6" ht="105" customHeight="1">
      <c r="A33" s="32" t="s">
        <v>109</v>
      </c>
      <c r="B33" s="33">
        <v>10</v>
      </c>
      <c r="C33" s="36" t="s">
        <v>232</v>
      </c>
      <c r="D33" s="38">
        <v>318800</v>
      </c>
      <c r="E33" s="38">
        <v>15320</v>
      </c>
      <c r="F33" s="35">
        <f>D33-E33</f>
        <v>303480</v>
      </c>
    </row>
    <row r="34" spans="1:6" ht="22.5" customHeight="1">
      <c r="A34" s="32" t="s">
        <v>110</v>
      </c>
      <c r="B34" s="33">
        <v>10</v>
      </c>
      <c r="C34" s="36" t="s">
        <v>236</v>
      </c>
      <c r="D34" s="38">
        <f>D35</f>
        <v>26900</v>
      </c>
      <c r="E34" s="58">
        <v>0</v>
      </c>
      <c r="F34" s="35">
        <f>D34-E34</f>
        <v>26900</v>
      </c>
    </row>
    <row r="35" spans="1:6" ht="69" customHeight="1">
      <c r="A35" s="32" t="s">
        <v>111</v>
      </c>
      <c r="B35" s="33">
        <v>10</v>
      </c>
      <c r="C35" s="36" t="s">
        <v>235</v>
      </c>
      <c r="D35" s="38">
        <f>D36</f>
        <v>26900</v>
      </c>
      <c r="E35" s="58">
        <v>0</v>
      </c>
      <c r="F35" s="35">
        <f>D35-E35</f>
        <v>26900</v>
      </c>
    </row>
    <row r="36" spans="1:6" ht="102" customHeight="1">
      <c r="A36" s="32" t="s">
        <v>233</v>
      </c>
      <c r="B36" s="33">
        <v>10</v>
      </c>
      <c r="C36" s="36" t="s">
        <v>234</v>
      </c>
      <c r="D36" s="38">
        <v>26900</v>
      </c>
      <c r="E36" s="58">
        <v>0</v>
      </c>
      <c r="F36" s="35">
        <f>D36-E36</f>
        <v>26900</v>
      </c>
    </row>
    <row r="37" spans="1:6" ht="60" customHeight="1">
      <c r="A37" s="56" t="s">
        <v>112</v>
      </c>
      <c r="B37" s="84">
        <v>10</v>
      </c>
      <c r="C37" s="59" t="s">
        <v>237</v>
      </c>
      <c r="D37" s="85">
        <f>D38</f>
        <v>499200</v>
      </c>
      <c r="E37" s="85">
        <v>0</v>
      </c>
      <c r="F37" s="86">
        <f aca="true" t="shared" si="2" ref="F37:F48">D37-E37</f>
        <v>499200</v>
      </c>
    </row>
    <row r="38" spans="1:6" ht="138" customHeight="1">
      <c r="A38" s="89" t="s">
        <v>113</v>
      </c>
      <c r="B38" s="90">
        <v>10</v>
      </c>
      <c r="C38" s="91" t="s">
        <v>238</v>
      </c>
      <c r="D38" s="92">
        <f>D39</f>
        <v>499200</v>
      </c>
      <c r="E38" s="92">
        <v>0</v>
      </c>
      <c r="F38" s="93">
        <f t="shared" si="2"/>
        <v>499200</v>
      </c>
    </row>
    <row r="39" spans="1:6" ht="87" customHeight="1">
      <c r="A39" s="95" t="s">
        <v>114</v>
      </c>
      <c r="B39" s="96">
        <v>10</v>
      </c>
      <c r="C39" s="91" t="s">
        <v>239</v>
      </c>
      <c r="D39" s="92">
        <f>D40</f>
        <v>499200</v>
      </c>
      <c r="E39" s="92">
        <v>0</v>
      </c>
      <c r="F39" s="93">
        <f t="shared" si="2"/>
        <v>499200</v>
      </c>
    </row>
    <row r="40" spans="1:6" ht="112.5" customHeight="1">
      <c r="A40" s="132" t="s">
        <v>115</v>
      </c>
      <c r="B40" s="133">
        <v>10</v>
      </c>
      <c r="C40" s="134" t="s">
        <v>240</v>
      </c>
      <c r="D40" s="135">
        <v>499200</v>
      </c>
      <c r="E40" s="72">
        <v>0</v>
      </c>
      <c r="F40" s="88">
        <f t="shared" si="2"/>
        <v>499200</v>
      </c>
    </row>
    <row r="41" spans="1:6" ht="50.25" customHeight="1">
      <c r="A41" s="129" t="s">
        <v>265</v>
      </c>
      <c r="B41" s="127">
        <v>10</v>
      </c>
      <c r="C41" s="115" t="s">
        <v>261</v>
      </c>
      <c r="D41" s="114">
        <v>0</v>
      </c>
      <c r="E41" s="38">
        <f>E42</f>
        <v>32282</v>
      </c>
      <c r="F41" s="35">
        <f>D41-E41</f>
        <v>-32282</v>
      </c>
    </row>
    <row r="42" spans="1:6" ht="21.75" customHeight="1">
      <c r="A42" s="121" t="s">
        <v>260</v>
      </c>
      <c r="B42" s="128">
        <v>10</v>
      </c>
      <c r="C42" s="118" t="s">
        <v>264</v>
      </c>
      <c r="D42" s="114">
        <v>0</v>
      </c>
      <c r="E42" s="38">
        <f>E43</f>
        <v>32282</v>
      </c>
      <c r="F42" s="35">
        <f>D42-E42</f>
        <v>-32282</v>
      </c>
    </row>
    <row r="43" spans="1:6" ht="26.25" customHeight="1">
      <c r="A43" s="119" t="s">
        <v>259</v>
      </c>
      <c r="B43" s="96">
        <v>10</v>
      </c>
      <c r="C43" s="118" t="s">
        <v>263</v>
      </c>
      <c r="D43" s="114">
        <v>0</v>
      </c>
      <c r="E43" s="38">
        <f>E44</f>
        <v>32282</v>
      </c>
      <c r="F43" s="35">
        <f>D43-E43</f>
        <v>-32282</v>
      </c>
    </row>
    <row r="44" spans="1:6" ht="26.25" customHeight="1">
      <c r="A44" s="121" t="s">
        <v>258</v>
      </c>
      <c r="B44" s="96">
        <v>10</v>
      </c>
      <c r="C44" s="118" t="s">
        <v>262</v>
      </c>
      <c r="D44" s="114">
        <v>0</v>
      </c>
      <c r="E44" s="38">
        <v>32282</v>
      </c>
      <c r="F44" s="35">
        <f>D44-E44</f>
        <v>-32282</v>
      </c>
    </row>
    <row r="45" spans="1:6" ht="36" customHeight="1">
      <c r="A45" s="116" t="s">
        <v>186</v>
      </c>
      <c r="B45" s="87">
        <v>10</v>
      </c>
      <c r="C45" s="117" t="s">
        <v>241</v>
      </c>
      <c r="D45" s="71">
        <f>D46</f>
        <v>1000</v>
      </c>
      <c r="E45" s="38">
        <v>0</v>
      </c>
      <c r="F45" s="35">
        <f t="shared" si="2"/>
        <v>1000</v>
      </c>
    </row>
    <row r="46" spans="1:6" ht="79.5" customHeight="1">
      <c r="A46" s="74" t="s">
        <v>187</v>
      </c>
      <c r="B46" s="54">
        <v>10</v>
      </c>
      <c r="C46" s="61" t="s">
        <v>242</v>
      </c>
      <c r="D46" s="71">
        <f>D47</f>
        <v>1000</v>
      </c>
      <c r="E46" s="38">
        <v>0</v>
      </c>
      <c r="F46" s="35">
        <f t="shared" si="2"/>
        <v>1000</v>
      </c>
    </row>
    <row r="47" spans="1:6" ht="51.75" customHeight="1">
      <c r="A47" s="75" t="s">
        <v>188</v>
      </c>
      <c r="B47" s="54">
        <v>10</v>
      </c>
      <c r="C47" s="61" t="s">
        <v>243</v>
      </c>
      <c r="D47" s="71">
        <f>D48</f>
        <v>1000</v>
      </c>
      <c r="E47" s="38">
        <v>0</v>
      </c>
      <c r="F47" s="35">
        <f t="shared" si="2"/>
        <v>1000</v>
      </c>
    </row>
    <row r="48" spans="1:6" ht="69" customHeight="1">
      <c r="A48" s="112" t="s">
        <v>189</v>
      </c>
      <c r="B48" s="122">
        <v>10</v>
      </c>
      <c r="C48" s="113" t="s">
        <v>244</v>
      </c>
      <c r="D48" s="71">
        <v>1000</v>
      </c>
      <c r="E48" s="38">
        <v>0</v>
      </c>
      <c r="F48" s="35">
        <f t="shared" si="2"/>
        <v>1000</v>
      </c>
    </row>
    <row r="49" spans="1:6" ht="24.75" customHeight="1">
      <c r="A49" s="95" t="s">
        <v>116</v>
      </c>
      <c r="B49" s="96">
        <v>10</v>
      </c>
      <c r="C49" s="91" t="s">
        <v>257</v>
      </c>
      <c r="D49" s="92">
        <v>27903600</v>
      </c>
      <c r="E49" s="38">
        <f>E50</f>
        <v>887800</v>
      </c>
      <c r="F49" s="35">
        <f aca="true" t="shared" si="3" ref="F49:F61">D49-E49</f>
        <v>27015800</v>
      </c>
    </row>
    <row r="50" spans="1:6" ht="55.5" customHeight="1">
      <c r="A50" s="120" t="s">
        <v>117</v>
      </c>
      <c r="B50" s="87">
        <v>10</v>
      </c>
      <c r="C50" s="60" t="s">
        <v>256</v>
      </c>
      <c r="D50" s="72">
        <f>D51+D54+D59</f>
        <v>27903600</v>
      </c>
      <c r="E50" s="38">
        <f>E51+E54+E59</f>
        <v>887800</v>
      </c>
      <c r="F50" s="35">
        <f t="shared" si="3"/>
        <v>27015800</v>
      </c>
    </row>
    <row r="51" spans="1:6" ht="32.25" customHeight="1">
      <c r="A51" s="130" t="s">
        <v>118</v>
      </c>
      <c r="B51" s="54">
        <v>10</v>
      </c>
      <c r="C51" s="36" t="s">
        <v>255</v>
      </c>
      <c r="D51" s="38">
        <f>D52</f>
        <v>10653400</v>
      </c>
      <c r="E51" s="38">
        <f>E52</f>
        <v>887800</v>
      </c>
      <c r="F51" s="35">
        <v>0</v>
      </c>
    </row>
    <row r="52" spans="1:6" ht="24" customHeight="1">
      <c r="A52" s="130" t="s">
        <v>119</v>
      </c>
      <c r="B52" s="54">
        <v>10</v>
      </c>
      <c r="C52" s="36" t="s">
        <v>254</v>
      </c>
      <c r="D52" s="38">
        <f>D53</f>
        <v>10653400</v>
      </c>
      <c r="E52" s="38">
        <f>E53</f>
        <v>887800</v>
      </c>
      <c r="F52" s="35">
        <v>0</v>
      </c>
    </row>
    <row r="53" spans="1:6" ht="36.75" customHeight="1">
      <c r="A53" s="136" t="s">
        <v>120</v>
      </c>
      <c r="B53" s="122">
        <v>10</v>
      </c>
      <c r="C53" s="59" t="s">
        <v>253</v>
      </c>
      <c r="D53" s="85">
        <v>10653400</v>
      </c>
      <c r="E53" s="85">
        <v>887800</v>
      </c>
      <c r="F53" s="86">
        <v>0</v>
      </c>
    </row>
    <row r="54" spans="1:6" ht="33" customHeight="1">
      <c r="A54" s="95" t="s">
        <v>121</v>
      </c>
      <c r="B54" s="96">
        <v>10</v>
      </c>
      <c r="C54" s="91" t="s">
        <v>252</v>
      </c>
      <c r="D54" s="92">
        <f>D57+D55</f>
        <v>140900</v>
      </c>
      <c r="E54" s="92">
        <f>E55</f>
        <v>0</v>
      </c>
      <c r="F54" s="93">
        <f t="shared" si="3"/>
        <v>140900</v>
      </c>
    </row>
    <row r="55" spans="1:6" ht="56.25" customHeight="1">
      <c r="A55" s="89" t="s">
        <v>122</v>
      </c>
      <c r="B55" s="90">
        <v>10</v>
      </c>
      <c r="C55" s="91" t="s">
        <v>251</v>
      </c>
      <c r="D55" s="92">
        <f>D56</f>
        <v>140700</v>
      </c>
      <c r="E55" s="92">
        <f>E56</f>
        <v>0</v>
      </c>
      <c r="F55" s="93">
        <f t="shared" si="3"/>
        <v>140700</v>
      </c>
    </row>
    <row r="56" spans="1:6" ht="78" customHeight="1">
      <c r="A56" s="55" t="s">
        <v>123</v>
      </c>
      <c r="B56" s="83">
        <v>10</v>
      </c>
      <c r="C56" s="60" t="s">
        <v>250</v>
      </c>
      <c r="D56" s="72">
        <v>140700</v>
      </c>
      <c r="E56" s="72">
        <f>E57</f>
        <v>0</v>
      </c>
      <c r="F56" s="88">
        <f t="shared" si="3"/>
        <v>140700</v>
      </c>
    </row>
    <row r="57" spans="1:6" ht="46.5" customHeight="1">
      <c r="A57" s="32" t="s">
        <v>183</v>
      </c>
      <c r="B57" s="33">
        <v>10</v>
      </c>
      <c r="C57" s="36" t="s">
        <v>249</v>
      </c>
      <c r="D57" s="38">
        <f>D58</f>
        <v>200</v>
      </c>
      <c r="E57" s="38">
        <f>E58</f>
        <v>0</v>
      </c>
      <c r="F57" s="35">
        <f t="shared" si="3"/>
        <v>200</v>
      </c>
    </row>
    <row r="58" spans="1:6" ht="51" customHeight="1">
      <c r="A58" s="32" t="s">
        <v>182</v>
      </c>
      <c r="B58" s="33">
        <v>10</v>
      </c>
      <c r="C58" s="36" t="s">
        <v>248</v>
      </c>
      <c r="D58" s="38">
        <f>'[1]124_1'!D105</f>
        <v>200</v>
      </c>
      <c r="E58" s="38">
        <v>0</v>
      </c>
      <c r="F58" s="35">
        <f t="shared" si="3"/>
        <v>200</v>
      </c>
    </row>
    <row r="59" spans="1:6" ht="22.5" customHeight="1">
      <c r="A59" s="39" t="s">
        <v>59</v>
      </c>
      <c r="B59" s="40">
        <v>10</v>
      </c>
      <c r="C59" s="41" t="s">
        <v>247</v>
      </c>
      <c r="D59" s="38">
        <f>D60</f>
        <v>17109300</v>
      </c>
      <c r="E59" s="38">
        <v>0</v>
      </c>
      <c r="F59" s="35">
        <f t="shared" si="3"/>
        <v>17109300</v>
      </c>
    </row>
    <row r="60" spans="1:6" ht="36" customHeight="1">
      <c r="A60" s="39" t="s">
        <v>124</v>
      </c>
      <c r="B60" s="40">
        <v>10</v>
      </c>
      <c r="C60" s="41" t="s">
        <v>246</v>
      </c>
      <c r="D60" s="38">
        <f>D61</f>
        <v>17109300</v>
      </c>
      <c r="E60" s="38">
        <v>0</v>
      </c>
      <c r="F60" s="35">
        <f>D60-E60</f>
        <v>17109300</v>
      </c>
    </row>
    <row r="61" spans="1:6" ht="35.25" customHeight="1">
      <c r="A61" s="32" t="s">
        <v>125</v>
      </c>
      <c r="B61" s="33">
        <v>10</v>
      </c>
      <c r="C61" s="36" t="s">
        <v>245</v>
      </c>
      <c r="D61" s="38">
        <v>17109300</v>
      </c>
      <c r="E61" s="38">
        <v>0</v>
      </c>
      <c r="F61" s="35">
        <f t="shared" si="3"/>
        <v>17109300</v>
      </c>
    </row>
    <row r="62" spans="1:6" ht="11.25" customHeight="1">
      <c r="A62" s="42"/>
      <c r="B62" s="43"/>
      <c r="C62" s="43"/>
      <c r="F62" s="43"/>
    </row>
    <row r="63" ht="11.25" customHeight="1"/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2012-02-13T11:04:43Z</cp:lastPrinted>
  <dcterms:created xsi:type="dcterms:W3CDTF">1999-06-18T11:49:53Z</dcterms:created>
  <dcterms:modified xsi:type="dcterms:W3CDTF">2012-02-13T11:04:56Z</dcterms:modified>
  <cp:category/>
  <cp:version/>
  <cp:contentType/>
  <cp:contentStatus/>
</cp:coreProperties>
</file>