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'расходы'!$A$1:$F$201</definedName>
  </definedNames>
  <calcPr fullCalcOnLoad="1"/>
</workbook>
</file>

<file path=xl/sharedStrings.xml><?xml version="1.0" encoding="utf-8"?>
<sst xmlns="http://schemas.openxmlformats.org/spreadsheetml/2006/main" count="790" uniqueCount="458">
  <si>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</si>
  <si>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</si>
  <si>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</si>
  <si>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</si>
  <si>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</si>
  <si>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</si>
  <si>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</si>
  <si>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</si>
  <si>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</si>
  <si>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</si>
  <si>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</si>
  <si>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</si>
  <si>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</si>
  <si>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</si>
  <si>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</si>
  <si>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</si>
  <si>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</si>
  <si>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</si>
  <si>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</si>
  <si>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</si>
  <si>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</si>
  <si>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</si>
  <si>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</si>
  <si>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</si>
  <si>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</si>
  <si>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</si>
  <si>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</si>
  <si>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</si>
  <si>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</si>
  <si>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</si>
  <si>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</si>
  <si>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</si>
  <si>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</si>
  <si>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</si>
  <si>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</si>
  <si>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</si>
  <si>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</si>
  <si>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</si>
  <si>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</si>
  <si>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</si>
  <si>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</si>
  <si>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</si>
  <si>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</si>
  <si>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</si>
  <si>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</si>
  <si>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</si>
  <si>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</si>
  <si>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</si>
  <si>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</si>
  <si>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</si>
  <si>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</si>
  <si>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</si>
  <si>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</si>
  <si>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</si>
  <si>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</si>
  <si>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</si>
  <si>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</si>
  <si>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</si>
  <si>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</si>
  <si>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</si>
  <si>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</si>
  <si>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</si>
  <si>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</si>
  <si>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</si>
  <si>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</si>
  <si>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</si>
  <si>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</si>
  <si>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</si>
  <si>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</si>
  <si>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</si>
  <si>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</si>
  <si>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</si>
  <si>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</si>
  <si>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</si>
  <si>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</si>
  <si>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</si>
  <si>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</si>
  <si>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</si>
  <si>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</si>
  <si>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</si>
  <si>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</si>
  <si>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</si>
  <si>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</si>
  <si>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</si>
  <si>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</si>
  <si>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</si>
  <si>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</si>
  <si>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</si>
  <si>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</si>
  <si>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</si>
  <si>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</si>
  <si>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</si>
  <si>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</si>
  <si>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</si>
  <si>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</si>
  <si>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</si>
  <si>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</si>
  <si>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</si>
  <si>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</si>
  <si>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</si>
  <si>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</si>
  <si>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</si>
  <si>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</si>
  <si>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</si>
  <si>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</si>
  <si>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</si>
  <si>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</si>
  <si>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</si>
  <si>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</si>
  <si>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</si>
  <si>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</si>
  <si>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</si>
  <si>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</si>
  <si>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</si>
  <si>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</si>
  <si>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</si>
  <si>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</si>
  <si>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</si>
  <si>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</si>
  <si>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</si>
  <si>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</si>
  <si>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</si>
  <si>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</si>
  <si>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</si>
  <si>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</si>
  <si>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</si>
  <si>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</si>
  <si>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</si>
  <si>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</si>
  <si>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</si>
  <si>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</si>
  <si>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</si>
  <si>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</si>
  <si>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</si>
  <si>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</si>
  <si>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</si>
  <si>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</si>
  <si>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</si>
  <si>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</si>
  <si>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</si>
  <si>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</si>
  <si>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</si>
  <si>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Изварин А.В.</t>
  </si>
  <si>
    <t>А.И.Стадник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</si>
  <si>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</si>
  <si>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</si>
  <si>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</si>
  <si>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</si>
  <si>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</si>
  <si>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</si>
  <si>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</si>
  <si>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</si>
  <si>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</si>
  <si>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</si>
  <si>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</si>
  <si>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</si>
  <si>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</si>
  <si>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</si>
  <si>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</si>
  <si>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</si>
  <si>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</si>
  <si>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</si>
  <si>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</si>
  <si>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</si>
  <si>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</si>
  <si>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</si>
  <si>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</si>
  <si>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</si>
  <si>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</si>
  <si>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</si>
  <si>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</si>
  <si>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</si>
  <si>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</si>
  <si>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</si>
  <si>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</si>
  <si>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</si>
  <si>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</si>
  <si>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</si>
  <si>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</si>
  <si>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</si>
  <si>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</si>
  <si>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</si>
  <si>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</si>
  <si>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</si>
  <si>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</si>
  <si>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</si>
  <si>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</si>
  <si>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</si>
  <si>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</si>
  <si>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</si>
  <si>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</si>
  <si>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</si>
  <si>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</si>
  <si>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</si>
  <si>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</si>
  <si>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</si>
  <si>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</si>
  <si>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</si>
  <si>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</si>
  <si>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</si>
  <si>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</si>
  <si>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</si>
  <si>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</si>
  <si>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</si>
  <si>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</si>
  <si>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</si>
  <si>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</si>
  <si>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</si>
  <si>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</si>
  <si>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</si>
  <si>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</si>
  <si>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</si>
  <si>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</si>
  <si>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</si>
  <si>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</si>
  <si>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</si>
  <si>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>182  1  05  01000  00  0000  110</t>
  </si>
  <si>
    <t>182  1  05  01010  00  0000  110</t>
  </si>
  <si>
    <t xml:space="preserve">182  1  05  01011  01  0000 110 </t>
  </si>
  <si>
    <t>182  1  05  01020  00  0000  110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</si>
  <si>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</si>
  <si>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</si>
  <si>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</si>
  <si>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</si>
  <si>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</si>
  <si>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</si>
  <si>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</si>
  <si>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</si>
  <si>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</si>
  <si>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</si>
  <si>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</si>
  <si>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</si>
  <si>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</si>
  <si>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</si>
  <si>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</si>
  <si>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</si>
  <si>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</si>
  <si>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</si>
  <si>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</si>
  <si>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</si>
  <si>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</si>
  <si>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</si>
  <si>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</si>
  <si>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</si>
  <si>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</si>
  <si>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</si>
  <si>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</si>
  <si>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</si>
  <si>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</si>
  <si>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</si>
  <si>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</si>
  <si>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</si>
  <si>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</si>
  <si>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</si>
  <si>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</si>
  <si>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</si>
  <si>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</si>
  <si>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</si>
  <si>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</si>
  <si>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</si>
  <si>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</si>
  <si>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</si>
  <si>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</si>
  <si>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</si>
  <si>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</si>
  <si>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</si>
  <si>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</si>
  <si>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</si>
  <si>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</si>
  <si>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</si>
  <si>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</si>
  <si>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</si>
  <si>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</si>
  <si>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</si>
  <si>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</si>
  <si>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</si>
  <si>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</si>
  <si>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</si>
  <si>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</si>
  <si>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</si>
  <si>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</si>
  <si>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</si>
  <si>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</si>
  <si>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</si>
  <si>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</si>
  <si>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</si>
  <si>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</si>
  <si>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</si>
  <si>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</si>
  <si>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</si>
  <si>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</si>
  <si>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</si>
  <si>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</si>
  <si>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</si>
  <si>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</si>
  <si>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</si>
  <si>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</si>
  <si>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</si>
  <si>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</si>
  <si>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</si>
  <si>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</si>
  <si>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</si>
  <si>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</si>
  <si>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</si>
  <si>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</si>
  <si>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</si>
  <si>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</si>
  <si>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</si>
  <si>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</si>
  <si>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</si>
  <si>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</si>
  <si>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</si>
  <si>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</si>
  <si>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</si>
  <si>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</si>
  <si>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</si>
  <si>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</si>
  <si>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</si>
  <si>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</si>
  <si>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</si>
  <si>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</si>
  <si>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</si>
  <si>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</si>
  <si>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</si>
  <si>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</si>
  <si>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</si>
  <si>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</si>
  <si>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</si>
  <si>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</si>
  <si>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</si>
  <si>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</si>
  <si>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</si>
  <si>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</si>
  <si>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</si>
  <si>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</si>
  <si>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</si>
  <si>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</si>
  <si>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</si>
  <si>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</si>
  <si>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</si>
  <si>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</si>
  <si>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</si>
  <si>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</si>
  <si>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</si>
  <si>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</si>
  <si>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</si>
  <si>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</si>
  <si>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</si>
  <si>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951030979515002447300</t>
  </si>
  <si>
    <t>95103097951500244340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</si>
  <si>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</si>
  <si>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</si>
  <si>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</si>
  <si>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</si>
  <si>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</si>
  <si>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</si>
  <si>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</si>
  <si>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</si>
  <si>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</si>
  <si>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</si>
  <si>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</si>
  <si>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</si>
  <si>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</si>
  <si>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</si>
  <si>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</si>
  <si>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</si>
  <si>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</si>
  <si>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</si>
  <si>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</si>
  <si>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</si>
  <si>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</si>
  <si>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</si>
  <si>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</si>
  <si>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</si>
  <si>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</si>
  <si>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</si>
  <si>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</si>
  <si>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</si>
  <si>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</si>
  <si>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</si>
  <si>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</si>
  <si>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</si>
  <si>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95111027950900244220</t>
  </si>
  <si>
    <t>95111027950900244222</t>
  </si>
  <si>
    <t>95111027950900244290</t>
  </si>
  <si>
    <t>95111027950900244300</t>
  </si>
  <si>
    <t>95111027950900244340</t>
  </si>
  <si>
    <t>Минимальный налог, зачисляемый в бюджеты субъектов Российской Федерации</t>
  </si>
  <si>
    <t>182  1 05  01050  01  0000  110</t>
  </si>
  <si>
    <t>914  1 14  06013 10 0000 430</t>
  </si>
  <si>
    <t>95103097951500242000</t>
  </si>
  <si>
    <t>95103097951500242220</t>
  </si>
  <si>
    <t>95103097951500242226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</si>
  <si>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</si>
  <si>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</si>
  <si>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</si>
  <si>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</si>
  <si>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</si>
  <si>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</si>
  <si>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</si>
  <si>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</si>
  <si>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</si>
  <si>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</si>
  <si>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</si>
  <si>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</si>
  <si>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</si>
  <si>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</si>
  <si>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</si>
  <si>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</si>
  <si>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</si>
  <si>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</si>
  <si>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</si>
  <si>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</si>
  <si>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</si>
  <si>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</si>
  <si>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</si>
  <si>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</si>
  <si>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</si>
  <si>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</si>
  <si>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</si>
  <si>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</si>
  <si>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</si>
  <si>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</si>
  <si>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</si>
  <si>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</si>
  <si>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</si>
  <si>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</si>
  <si>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182  1  05  01021  00  0000  110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</si>
  <si>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</si>
  <si>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</si>
  <si>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</si>
  <si>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</si>
  <si>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</si>
  <si>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</si>
  <si>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</si>
  <si>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</si>
  <si>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</si>
  <si>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</si>
  <si>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95105037951203242000</t>
  </si>
  <si>
    <t>95105037951203242200</t>
  </si>
  <si>
    <t>95105037951203242220</t>
  </si>
  <si>
    <t>95105037951203242226</t>
  </si>
  <si>
    <t>95105037951203244222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</si>
  <si>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</si>
  <si>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</si>
  <si>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182  1  05  03010  01  0000  110</t>
  </si>
  <si>
    <t>Единый сельскохозяйственный налог</t>
  </si>
  <si>
    <t>182  1  05  03000  01  0000  110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</si>
  <si>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</si>
  <si>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</si>
  <si>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</si>
  <si>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</si>
  <si>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</si>
  <si>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</si>
  <si>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 xml:space="preserve"> " 12 "  мая   2012г.</t>
  </si>
  <si>
    <t>95101040020400242221</t>
  </si>
  <si>
    <t>95101040020400244310</t>
  </si>
  <si>
    <t xml:space="preserve">          на 1   июня    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</si>
</sst>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0" xfId="19" applyFont="1" applyFill="1" applyBorder="1" applyAlignment="1">
      <alignment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5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6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wrapText="1"/>
    </xf>
    <xf numFmtId="0" fontId="10" fillId="0" borderId="38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0" fillId="0" borderId="39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showGridLines="0" tabSelected="1" view="pageBreakPreview" zoomScaleSheetLayoutView="100" workbookViewId="0" topLeftCell="A31">
      <selection activeCell="B45" sqref="B45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50390625" style="0" customWidth="1"/>
    <col min="5" max="5" width="12.125" style="0" customWidth="1"/>
    <col min="6" max="6" width="12.50390625" style="0" customWidth="1"/>
    <col min="8" max="8" width="11.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8"/>
      <c r="B3" s="3" t="s">
        <v>8</v>
      </c>
      <c r="C3" s="3" t="s">
        <v>6</v>
      </c>
      <c r="D3" s="2" t="s">
        <v>22</v>
      </c>
      <c r="E3" s="14"/>
      <c r="F3" s="58" t="s">
        <v>1</v>
      </c>
    </row>
    <row r="4" spans="1:6" ht="12" customHeight="1">
      <c r="A4" s="58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36"/>
      <c r="B5" s="3" t="s">
        <v>10</v>
      </c>
      <c r="C5" s="3" t="s">
        <v>23</v>
      </c>
      <c r="D5" s="2" t="s">
        <v>2</v>
      </c>
      <c r="E5" s="2"/>
      <c r="F5" s="59"/>
    </row>
    <row r="6" spans="1:6" ht="15" customHeight="1" thickBot="1">
      <c r="A6" s="94">
        <v>1</v>
      </c>
      <c r="B6" s="91">
        <v>2</v>
      </c>
      <c r="C6" s="60">
        <v>3</v>
      </c>
      <c r="D6" s="61" t="s">
        <v>0</v>
      </c>
      <c r="E6" s="61" t="s">
        <v>18</v>
      </c>
      <c r="F6" s="61" t="s">
        <v>19</v>
      </c>
    </row>
    <row r="7" spans="1:6" ht="15" customHeight="1">
      <c r="A7" s="95" t="s">
        <v>7</v>
      </c>
      <c r="B7" s="62" t="s">
        <v>11</v>
      </c>
      <c r="C7" s="62" t="s">
        <v>12</v>
      </c>
      <c r="D7" s="16">
        <f>D8+D86+D98+D131+D175+D189+D114</f>
        <v>20818700</v>
      </c>
      <c r="E7" s="16">
        <f>E8+E86+E98+E114+E131+E175+E189</f>
        <v>4586722.1899999995</v>
      </c>
      <c r="F7" s="16">
        <f>D7-E7</f>
        <v>16231977.81</v>
      </c>
    </row>
    <row r="8" spans="1:6" ht="11.25" customHeight="1" thickBot="1">
      <c r="A8" s="96" t="s">
        <v>5</v>
      </c>
      <c r="B8" s="13"/>
      <c r="C8" s="13"/>
      <c r="D8" s="141">
        <f>D10+D23+D80+D71</f>
        <v>4599300</v>
      </c>
      <c r="E8" s="141">
        <f>E10+E23</f>
        <v>1179752.19</v>
      </c>
      <c r="F8" s="141">
        <f>D8-E8</f>
        <v>3419547.81</v>
      </c>
    </row>
    <row r="9" spans="1:6" ht="18" customHeight="1" thickBot="1">
      <c r="A9" s="97" t="s">
        <v>27</v>
      </c>
      <c r="B9" s="62" t="s">
        <v>11</v>
      </c>
      <c r="C9" s="1" t="s">
        <v>62</v>
      </c>
      <c r="D9" s="142"/>
      <c r="E9" s="142"/>
      <c r="F9" s="142"/>
    </row>
    <row r="10" spans="1:6" ht="50.25" customHeight="1" thickBot="1">
      <c r="A10" s="97" t="s">
        <v>188</v>
      </c>
      <c r="B10" s="62" t="s">
        <v>11</v>
      </c>
      <c r="C10" s="1" t="s">
        <v>63</v>
      </c>
      <c r="D10" s="16">
        <f>D11</f>
        <v>689500</v>
      </c>
      <c r="E10" s="16">
        <f>E12</f>
        <v>130024.45</v>
      </c>
      <c r="F10" s="16">
        <f>D10-E10</f>
        <v>559475.55</v>
      </c>
    </row>
    <row r="11" spans="1:6" ht="56.25" customHeight="1" thickBot="1">
      <c r="A11" s="97" t="s">
        <v>162</v>
      </c>
      <c r="B11" s="62" t="s">
        <v>11</v>
      </c>
      <c r="C11" s="1" t="s">
        <v>189</v>
      </c>
      <c r="D11" s="16">
        <f>D12+D18</f>
        <v>689500</v>
      </c>
      <c r="E11" s="16">
        <f>E12+E18</f>
        <v>130024.45</v>
      </c>
      <c r="F11" s="16">
        <f aca="true" t="shared" si="0" ref="F11:F24">D11-E11</f>
        <v>559475.55</v>
      </c>
    </row>
    <row r="12" spans="1:6" ht="15" customHeight="1" thickBot="1">
      <c r="A12" s="97" t="s">
        <v>28</v>
      </c>
      <c r="B12" s="62" t="s">
        <v>11</v>
      </c>
      <c r="C12" s="1" t="s">
        <v>64</v>
      </c>
      <c r="D12" s="16">
        <f>D13</f>
        <v>664600</v>
      </c>
      <c r="E12" s="16">
        <f>E13</f>
        <v>130024.45</v>
      </c>
      <c r="F12" s="16">
        <f t="shared" si="0"/>
        <v>534575.55</v>
      </c>
    </row>
    <row r="13" spans="1:6" ht="24" customHeight="1" thickBot="1">
      <c r="A13" s="97" t="s">
        <v>272</v>
      </c>
      <c r="B13" s="62" t="s">
        <v>11</v>
      </c>
      <c r="C13" s="1" t="s">
        <v>261</v>
      </c>
      <c r="D13" s="16">
        <f>+D14</f>
        <v>664600</v>
      </c>
      <c r="E13" s="16">
        <f>E14</f>
        <v>130024.45</v>
      </c>
      <c r="F13" s="16">
        <f t="shared" si="0"/>
        <v>534575.55</v>
      </c>
    </row>
    <row r="14" spans="1:6" ht="15" customHeight="1" thickBot="1">
      <c r="A14" s="97" t="s">
        <v>7</v>
      </c>
      <c r="B14" s="62" t="s">
        <v>11</v>
      </c>
      <c r="C14" s="1" t="s">
        <v>262</v>
      </c>
      <c r="D14" s="16">
        <f>D15</f>
        <v>664600</v>
      </c>
      <c r="E14" s="16">
        <f>E15</f>
        <v>130024.45</v>
      </c>
      <c r="F14" s="16">
        <f t="shared" si="0"/>
        <v>534575.55</v>
      </c>
    </row>
    <row r="15" spans="1:6" ht="26.25" customHeight="1" thickBot="1">
      <c r="A15" s="97" t="s">
        <v>30</v>
      </c>
      <c r="B15" s="62" t="s">
        <v>11</v>
      </c>
      <c r="C15" s="1" t="s">
        <v>263</v>
      </c>
      <c r="D15" s="16">
        <f>D16+D17</f>
        <v>664600</v>
      </c>
      <c r="E15" s="16">
        <f>E16+E17</f>
        <v>130024.45</v>
      </c>
      <c r="F15" s="16">
        <f t="shared" si="0"/>
        <v>534575.55</v>
      </c>
    </row>
    <row r="16" spans="1:6" ht="15" customHeight="1" thickBot="1">
      <c r="A16" s="97" t="s">
        <v>31</v>
      </c>
      <c r="B16" s="62" t="s">
        <v>11</v>
      </c>
      <c r="C16" s="1" t="s">
        <v>264</v>
      </c>
      <c r="D16" s="16">
        <v>510500</v>
      </c>
      <c r="E16" s="17">
        <v>101438</v>
      </c>
      <c r="F16" s="16">
        <f t="shared" si="0"/>
        <v>409062</v>
      </c>
    </row>
    <row r="17" spans="1:6" ht="29.25" customHeight="1" thickBot="1">
      <c r="A17" s="97" t="s">
        <v>33</v>
      </c>
      <c r="B17" s="62" t="s">
        <v>11</v>
      </c>
      <c r="C17" s="1" t="s">
        <v>265</v>
      </c>
      <c r="D17" s="16">
        <v>154100</v>
      </c>
      <c r="E17" s="17">
        <v>28586.45</v>
      </c>
      <c r="F17" s="16">
        <f aca="true" t="shared" si="1" ref="F17:F22">D17-E17</f>
        <v>125513.55</v>
      </c>
    </row>
    <row r="18" spans="1:6" ht="29.25" customHeight="1" thickBot="1">
      <c r="A18" s="97" t="s">
        <v>266</v>
      </c>
      <c r="B18" s="62" t="s">
        <v>11</v>
      </c>
      <c r="C18" s="1" t="s">
        <v>267</v>
      </c>
      <c r="D18" s="16">
        <f>D19</f>
        <v>24900</v>
      </c>
      <c r="E18" s="18">
        <f>E19</f>
        <v>0</v>
      </c>
      <c r="F18" s="16">
        <f t="shared" si="1"/>
        <v>24900</v>
      </c>
    </row>
    <row r="19" spans="1:6" ht="29.25" customHeight="1" thickBot="1">
      <c r="A19" s="97" t="s">
        <v>7</v>
      </c>
      <c r="B19" s="62" t="s">
        <v>11</v>
      </c>
      <c r="C19" s="1" t="s">
        <v>268</v>
      </c>
      <c r="D19" s="16">
        <f>D20</f>
        <v>24900</v>
      </c>
      <c r="E19" s="18">
        <f>E20</f>
        <v>0</v>
      </c>
      <c r="F19" s="16">
        <f t="shared" si="1"/>
        <v>24900</v>
      </c>
    </row>
    <row r="20" spans="1:6" ht="29.25" customHeight="1" thickBot="1">
      <c r="A20" s="97" t="s">
        <v>30</v>
      </c>
      <c r="B20" s="62" t="s">
        <v>11</v>
      </c>
      <c r="C20" s="1" t="s">
        <v>269</v>
      </c>
      <c r="D20" s="16">
        <f>D21+D22</f>
        <v>24900</v>
      </c>
      <c r="E20" s="18">
        <f>E21+E22</f>
        <v>0</v>
      </c>
      <c r="F20" s="16">
        <f t="shared" si="1"/>
        <v>24900</v>
      </c>
    </row>
    <row r="21" spans="1:6" ht="29.25" customHeight="1" thickBot="1">
      <c r="A21" s="97" t="s">
        <v>32</v>
      </c>
      <c r="B21" s="62" t="s">
        <v>11</v>
      </c>
      <c r="C21" s="1" t="s">
        <v>270</v>
      </c>
      <c r="D21" s="16">
        <v>19100</v>
      </c>
      <c r="E21" s="18">
        <v>0</v>
      </c>
      <c r="F21" s="16">
        <f t="shared" si="1"/>
        <v>19100</v>
      </c>
    </row>
    <row r="22" spans="1:6" ht="29.25" customHeight="1" thickBot="1">
      <c r="A22" s="97" t="s">
        <v>33</v>
      </c>
      <c r="B22" s="62" t="s">
        <v>11</v>
      </c>
      <c r="C22" s="1" t="s">
        <v>271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97" t="s">
        <v>34</v>
      </c>
      <c r="B23" s="62" t="s">
        <v>11</v>
      </c>
      <c r="C23" s="1" t="s">
        <v>65</v>
      </c>
      <c r="D23" s="16">
        <f>D24+D60</f>
        <v>3578000</v>
      </c>
      <c r="E23" s="16">
        <f>E24+E60</f>
        <v>1049727.74</v>
      </c>
      <c r="F23" s="16">
        <f t="shared" si="0"/>
        <v>2528272.26</v>
      </c>
    </row>
    <row r="24" spans="1:6" ht="57" customHeight="1" thickBot="1">
      <c r="A24" s="97" t="s">
        <v>162</v>
      </c>
      <c r="B24" s="62" t="s">
        <v>11</v>
      </c>
      <c r="C24" s="1" t="s">
        <v>163</v>
      </c>
      <c r="D24" s="16">
        <f>D25+D54+D31+D38+D44+D57</f>
        <v>3451700</v>
      </c>
      <c r="E24" s="16">
        <f>E25</f>
        <v>990627.74</v>
      </c>
      <c r="F24" s="16">
        <f t="shared" si="0"/>
        <v>2461072.26</v>
      </c>
    </row>
    <row r="25" spans="1:6" ht="15" customHeight="1" thickBot="1">
      <c r="A25" s="97" t="s">
        <v>35</v>
      </c>
      <c r="B25" s="62" t="s">
        <v>11</v>
      </c>
      <c r="C25" s="1" t="s">
        <v>66</v>
      </c>
      <c r="D25" s="16">
        <f>D26</f>
        <v>2557400</v>
      </c>
      <c r="E25" s="16">
        <f>E26+E31+E38+E44+E54+E57</f>
        <v>990627.74</v>
      </c>
      <c r="F25" s="16">
        <f>D25-E25</f>
        <v>1566772.26</v>
      </c>
    </row>
    <row r="26" spans="1:6" ht="24.75" customHeight="1" thickBot="1">
      <c r="A26" s="97" t="s">
        <v>272</v>
      </c>
      <c r="B26" s="62" t="s">
        <v>11</v>
      </c>
      <c r="C26" s="1" t="s">
        <v>273</v>
      </c>
      <c r="D26" s="16">
        <f>D27</f>
        <v>2557400</v>
      </c>
      <c r="E26" s="16">
        <f>E27</f>
        <v>677701.5900000001</v>
      </c>
      <c r="F26" s="16">
        <f>D26-E26</f>
        <v>1879698.41</v>
      </c>
    </row>
    <row r="27" spans="1:6" ht="15" customHeight="1" thickBot="1">
      <c r="A27" s="97" t="s">
        <v>36</v>
      </c>
      <c r="B27" s="62" t="s">
        <v>11</v>
      </c>
      <c r="C27" s="1" t="s">
        <v>274</v>
      </c>
      <c r="D27" s="16">
        <f>D28</f>
        <v>2557400</v>
      </c>
      <c r="E27" s="16">
        <f>E28</f>
        <v>677701.5900000001</v>
      </c>
      <c r="F27" s="16">
        <f>D27-E27</f>
        <v>1879698.41</v>
      </c>
    </row>
    <row r="28" spans="1:6" ht="27" customHeight="1" thickBot="1">
      <c r="A28" s="97" t="s">
        <v>30</v>
      </c>
      <c r="B28" s="62" t="s">
        <v>11</v>
      </c>
      <c r="C28" s="1" t="s">
        <v>275</v>
      </c>
      <c r="D28" s="16">
        <f>D29+D30</f>
        <v>2557400</v>
      </c>
      <c r="E28" s="16">
        <f>E29+E30</f>
        <v>677701.5900000001</v>
      </c>
      <c r="F28" s="16">
        <f>D28-E28</f>
        <v>1879698.41</v>
      </c>
    </row>
    <row r="29" spans="1:6" ht="15" customHeight="1" thickBot="1">
      <c r="A29" s="97" t="s">
        <v>31</v>
      </c>
      <c r="B29" s="62" t="s">
        <v>11</v>
      </c>
      <c r="C29" s="1" t="s">
        <v>276</v>
      </c>
      <c r="D29" s="16">
        <v>1964200</v>
      </c>
      <c r="E29" s="17">
        <v>533818.54</v>
      </c>
      <c r="F29" s="16">
        <f>D29-E29</f>
        <v>1430381.46</v>
      </c>
    </row>
    <row r="30" spans="1:6" ht="27" customHeight="1">
      <c r="A30" s="96" t="s">
        <v>33</v>
      </c>
      <c r="B30" s="90" t="s">
        <v>11</v>
      </c>
      <c r="C30" s="72" t="s">
        <v>277</v>
      </c>
      <c r="D30" s="73">
        <v>593200</v>
      </c>
      <c r="E30" s="74">
        <v>143883.05</v>
      </c>
      <c r="F30" s="73">
        <f aca="true" t="shared" si="2" ref="F30:F103">D30-E30</f>
        <v>449316.95</v>
      </c>
    </row>
    <row r="31" spans="1:6" ht="27" customHeight="1">
      <c r="A31" s="51" t="s">
        <v>266</v>
      </c>
      <c r="B31" s="92" t="s">
        <v>11</v>
      </c>
      <c r="C31" s="75" t="s">
        <v>278</v>
      </c>
      <c r="D31" s="16">
        <f>D32</f>
        <v>322900</v>
      </c>
      <c r="E31" s="16">
        <f>E32</f>
        <v>92148.84</v>
      </c>
      <c r="F31" s="16">
        <f aca="true" t="shared" si="3" ref="F31:F43">D31-E31</f>
        <v>230751.16</v>
      </c>
    </row>
    <row r="32" spans="1:6" ht="27" customHeight="1">
      <c r="A32" s="51" t="s">
        <v>36</v>
      </c>
      <c r="B32" s="92" t="s">
        <v>11</v>
      </c>
      <c r="C32" s="75" t="s">
        <v>279</v>
      </c>
      <c r="D32" s="16">
        <f>D33+D36</f>
        <v>322900</v>
      </c>
      <c r="E32" s="16">
        <f>E33+E36</f>
        <v>92148.84</v>
      </c>
      <c r="F32" s="16">
        <f t="shared" si="3"/>
        <v>230751.16</v>
      </c>
    </row>
    <row r="33" spans="1:6" ht="27" customHeight="1" thickBot="1">
      <c r="A33" s="97" t="s">
        <v>30</v>
      </c>
      <c r="B33" s="93" t="s">
        <v>11</v>
      </c>
      <c r="C33" s="1" t="s">
        <v>280</v>
      </c>
      <c r="D33" s="18">
        <f>D34+D35</f>
        <v>74600</v>
      </c>
      <c r="E33" s="18">
        <f>E34+E35</f>
        <v>11613.84</v>
      </c>
      <c r="F33" s="18">
        <f t="shared" si="3"/>
        <v>62986.16</v>
      </c>
    </row>
    <row r="34" spans="1:6" ht="27" customHeight="1" thickBot="1">
      <c r="A34" s="97" t="s">
        <v>32</v>
      </c>
      <c r="B34" s="62" t="s">
        <v>11</v>
      </c>
      <c r="C34" s="1" t="s">
        <v>281</v>
      </c>
      <c r="D34" s="16">
        <v>57300</v>
      </c>
      <c r="E34" s="18">
        <v>8920</v>
      </c>
      <c r="F34" s="16">
        <f t="shared" si="3"/>
        <v>48380</v>
      </c>
    </row>
    <row r="35" spans="1:6" ht="27" customHeight="1" thickBot="1">
      <c r="A35" s="97" t="s">
        <v>33</v>
      </c>
      <c r="B35" s="62" t="s">
        <v>11</v>
      </c>
      <c r="C35" s="1" t="s">
        <v>284</v>
      </c>
      <c r="D35" s="16">
        <v>17300</v>
      </c>
      <c r="E35" s="18">
        <v>2693.84</v>
      </c>
      <c r="F35" s="16">
        <f t="shared" si="3"/>
        <v>14606.16</v>
      </c>
    </row>
    <row r="36" spans="1:6" ht="27" customHeight="1" thickBot="1">
      <c r="A36" s="97" t="s">
        <v>282</v>
      </c>
      <c r="B36" s="62" t="s">
        <v>11</v>
      </c>
      <c r="C36" s="1" t="s">
        <v>285</v>
      </c>
      <c r="D36" s="16">
        <f>D37</f>
        <v>248300</v>
      </c>
      <c r="E36" s="18">
        <f>E37</f>
        <v>80535</v>
      </c>
      <c r="F36" s="16">
        <f t="shared" si="3"/>
        <v>167765</v>
      </c>
    </row>
    <row r="37" spans="1:6" ht="27" customHeight="1" thickBot="1">
      <c r="A37" s="97" t="s">
        <v>283</v>
      </c>
      <c r="B37" s="62" t="s">
        <v>11</v>
      </c>
      <c r="C37" s="1" t="s">
        <v>286</v>
      </c>
      <c r="D37" s="16">
        <v>248300</v>
      </c>
      <c r="E37" s="18">
        <v>80535</v>
      </c>
      <c r="F37" s="16">
        <f t="shared" si="3"/>
        <v>167765</v>
      </c>
    </row>
    <row r="38" spans="1:6" ht="35.25" customHeight="1" thickBot="1">
      <c r="A38" s="97" t="s">
        <v>291</v>
      </c>
      <c r="B38" s="62" t="s">
        <v>11</v>
      </c>
      <c r="C38" s="1" t="s">
        <v>287</v>
      </c>
      <c r="D38" s="16">
        <f>D39</f>
        <v>141200</v>
      </c>
      <c r="E38" s="18">
        <f>E39</f>
        <v>26367.32</v>
      </c>
      <c r="F38" s="16">
        <f t="shared" si="3"/>
        <v>114832.68</v>
      </c>
    </row>
    <row r="39" spans="1:6" ht="15" customHeight="1" thickBot="1">
      <c r="A39" s="97" t="s">
        <v>36</v>
      </c>
      <c r="B39" s="62" t="s">
        <v>11</v>
      </c>
      <c r="C39" s="1" t="s">
        <v>288</v>
      </c>
      <c r="D39" s="16">
        <f>D40</f>
        <v>141200</v>
      </c>
      <c r="E39" s="18">
        <f>E40</f>
        <v>26367.32</v>
      </c>
      <c r="F39" s="16">
        <f t="shared" si="3"/>
        <v>114832.68</v>
      </c>
    </row>
    <row r="40" spans="1:6" ht="17.25" customHeight="1" thickBot="1">
      <c r="A40" s="97" t="s">
        <v>292</v>
      </c>
      <c r="B40" s="62" t="s">
        <v>11</v>
      </c>
      <c r="C40" s="1" t="s">
        <v>289</v>
      </c>
      <c r="D40" s="16">
        <v>141200</v>
      </c>
      <c r="E40" s="18">
        <f>E43+E41</f>
        <v>26367.32</v>
      </c>
      <c r="F40" s="16">
        <f t="shared" si="3"/>
        <v>114832.68</v>
      </c>
    </row>
    <row r="41" spans="1:6" ht="17.25" customHeight="1" thickBot="1">
      <c r="A41" s="51" t="s">
        <v>38</v>
      </c>
      <c r="B41" s="62" t="s">
        <v>11</v>
      </c>
      <c r="C41" s="1" t="s">
        <v>455</v>
      </c>
      <c r="D41" s="16">
        <v>41200</v>
      </c>
      <c r="E41" s="18">
        <v>3772.04</v>
      </c>
      <c r="F41" s="16">
        <f>D41-E41</f>
        <v>37427.96</v>
      </c>
    </row>
    <row r="42" spans="1:6" ht="17.25" customHeight="1" thickBot="1">
      <c r="A42" s="51"/>
      <c r="B42" s="62"/>
      <c r="C42" s="1"/>
      <c r="D42" s="16"/>
      <c r="E42" s="18"/>
      <c r="F42" s="16"/>
    </row>
    <row r="43" spans="1:6" ht="18" customHeight="1" thickBot="1">
      <c r="A43" s="97" t="s">
        <v>42</v>
      </c>
      <c r="B43" s="62" t="s">
        <v>11</v>
      </c>
      <c r="C43" s="1" t="s">
        <v>290</v>
      </c>
      <c r="D43" s="16">
        <v>101600</v>
      </c>
      <c r="E43" s="18">
        <v>22595.28</v>
      </c>
      <c r="F43" s="16">
        <f t="shared" si="3"/>
        <v>79004.72</v>
      </c>
    </row>
    <row r="44" spans="1:6" ht="33" customHeight="1" thickBot="1">
      <c r="A44" s="97" t="s">
        <v>294</v>
      </c>
      <c r="B44" s="62" t="s">
        <v>11</v>
      </c>
      <c r="C44" s="1" t="s">
        <v>293</v>
      </c>
      <c r="D44" s="16">
        <f>D46+D51</f>
        <v>394900</v>
      </c>
      <c r="E44" s="16">
        <f>E45+E51</f>
        <v>161003.99</v>
      </c>
      <c r="F44" s="16">
        <f t="shared" si="2"/>
        <v>233896.01</v>
      </c>
    </row>
    <row r="45" spans="1:6" ht="15" customHeight="1" thickBot="1">
      <c r="A45" s="96" t="s">
        <v>36</v>
      </c>
      <c r="B45" s="62" t="s">
        <v>11</v>
      </c>
      <c r="C45" s="1" t="s">
        <v>295</v>
      </c>
      <c r="D45" s="16">
        <f>D46</f>
        <v>112700</v>
      </c>
      <c r="E45" s="17">
        <f>E47+E48+E49+E50</f>
        <v>48284.29</v>
      </c>
      <c r="F45" s="16">
        <f t="shared" si="2"/>
        <v>64415.71</v>
      </c>
    </row>
    <row r="46" spans="1:6" ht="15" customHeight="1" thickBot="1">
      <c r="A46" s="51" t="s">
        <v>37</v>
      </c>
      <c r="B46" s="62" t="s">
        <v>11</v>
      </c>
      <c r="C46" s="1" t="s">
        <v>296</v>
      </c>
      <c r="D46" s="16">
        <f>D47+D48+D49+D50</f>
        <v>112700</v>
      </c>
      <c r="E46" s="17">
        <f>E47+E48+E49+E50</f>
        <v>48284.29</v>
      </c>
      <c r="F46" s="57">
        <f>D46-E46</f>
        <v>64415.71</v>
      </c>
    </row>
    <row r="47" spans="1:6" ht="15" customHeight="1">
      <c r="A47" s="51" t="s">
        <v>38</v>
      </c>
      <c r="B47" s="62" t="s">
        <v>11</v>
      </c>
      <c r="C47" s="1" t="s">
        <v>297</v>
      </c>
      <c r="D47" s="16">
        <v>10200</v>
      </c>
      <c r="E47" s="57">
        <v>10181.16</v>
      </c>
      <c r="F47" s="57">
        <f>D47-E47</f>
        <v>18.840000000000146</v>
      </c>
    </row>
    <row r="48" spans="1:6" ht="15" customHeight="1">
      <c r="A48" s="96" t="s">
        <v>39</v>
      </c>
      <c r="B48" s="112" t="s">
        <v>11</v>
      </c>
      <c r="C48" s="72" t="s">
        <v>299</v>
      </c>
      <c r="D48" s="113">
        <v>2700</v>
      </c>
      <c r="E48" s="74">
        <v>47</v>
      </c>
      <c r="F48" s="113">
        <f t="shared" si="2"/>
        <v>2653</v>
      </c>
    </row>
    <row r="49" spans="1:6" ht="15" customHeight="1">
      <c r="A49" s="51" t="s">
        <v>40</v>
      </c>
      <c r="B49" s="92" t="s">
        <v>11</v>
      </c>
      <c r="C49" s="75" t="s">
        <v>298</v>
      </c>
      <c r="D49" s="16">
        <v>79800</v>
      </c>
      <c r="E49" s="57">
        <v>28956.13</v>
      </c>
      <c r="F49" s="16">
        <f t="shared" si="2"/>
        <v>50843.869999999995</v>
      </c>
    </row>
    <row r="50" spans="1:6" ht="27" customHeight="1">
      <c r="A50" s="51" t="s">
        <v>41</v>
      </c>
      <c r="B50" s="92" t="s">
        <v>11</v>
      </c>
      <c r="C50" s="75" t="s">
        <v>300</v>
      </c>
      <c r="D50" s="16">
        <v>20000</v>
      </c>
      <c r="E50" s="57">
        <v>9100</v>
      </c>
      <c r="F50" s="16">
        <f t="shared" si="2"/>
        <v>10900</v>
      </c>
    </row>
    <row r="51" spans="1:6" ht="24" customHeight="1">
      <c r="A51" s="101" t="s">
        <v>44</v>
      </c>
      <c r="B51" s="88" t="s">
        <v>11</v>
      </c>
      <c r="C51" s="89" t="s">
        <v>301</v>
      </c>
      <c r="D51" s="57">
        <f>D53+D52</f>
        <v>282200</v>
      </c>
      <c r="E51" s="57">
        <f>E53</f>
        <v>112719.7</v>
      </c>
      <c r="F51" s="57">
        <v>1149.9</v>
      </c>
    </row>
    <row r="52" spans="1:6" ht="24" customHeight="1">
      <c r="A52" s="101" t="s">
        <v>425</v>
      </c>
      <c r="B52" s="92" t="s">
        <v>11</v>
      </c>
      <c r="C52" s="89" t="s">
        <v>456</v>
      </c>
      <c r="D52" s="16">
        <v>400</v>
      </c>
      <c r="E52" s="57">
        <v>0</v>
      </c>
      <c r="F52" s="57"/>
    </row>
    <row r="53" spans="1:6" ht="25.5" customHeight="1">
      <c r="A53" s="51" t="s">
        <v>45</v>
      </c>
      <c r="B53" s="92" t="s">
        <v>11</v>
      </c>
      <c r="C53" s="75" t="s">
        <v>302</v>
      </c>
      <c r="D53" s="16">
        <v>281800</v>
      </c>
      <c r="E53" s="57">
        <v>112719.7</v>
      </c>
      <c r="F53" s="57">
        <f t="shared" si="2"/>
        <v>169080.3</v>
      </c>
    </row>
    <row r="54" spans="1:6" ht="25.5" customHeight="1">
      <c r="A54" s="96" t="s">
        <v>46</v>
      </c>
      <c r="B54" s="112" t="s">
        <v>11</v>
      </c>
      <c r="C54" s="72" t="s">
        <v>303</v>
      </c>
      <c r="D54" s="113">
        <f>D55</f>
        <v>1100</v>
      </c>
      <c r="E54" s="113">
        <f>E55</f>
        <v>496</v>
      </c>
      <c r="F54" s="74">
        <f t="shared" si="2"/>
        <v>604</v>
      </c>
    </row>
    <row r="55" spans="1:6" ht="25.5" customHeight="1">
      <c r="A55" s="51" t="s">
        <v>36</v>
      </c>
      <c r="B55" s="92" t="s">
        <v>11</v>
      </c>
      <c r="C55" s="75" t="s">
        <v>304</v>
      </c>
      <c r="D55" s="16">
        <f>D56</f>
        <v>1100</v>
      </c>
      <c r="E55" s="16">
        <f>E56</f>
        <v>496</v>
      </c>
      <c r="F55" s="57">
        <f t="shared" si="2"/>
        <v>604</v>
      </c>
    </row>
    <row r="56" spans="1:6" ht="25.5" customHeight="1" thickBot="1">
      <c r="A56" s="51" t="s">
        <v>43</v>
      </c>
      <c r="B56" s="92" t="s">
        <v>11</v>
      </c>
      <c r="C56" s="75" t="s">
        <v>305</v>
      </c>
      <c r="D56" s="18">
        <v>1100</v>
      </c>
      <c r="E56" s="18">
        <v>496</v>
      </c>
      <c r="F56" s="17">
        <f>D56-E56</f>
        <v>604</v>
      </c>
    </row>
    <row r="57" spans="1:6" ht="25.5" customHeight="1" thickBot="1">
      <c r="A57" s="99" t="s">
        <v>307</v>
      </c>
      <c r="B57" s="62" t="s">
        <v>11</v>
      </c>
      <c r="C57" s="1" t="s">
        <v>306</v>
      </c>
      <c r="D57" s="16">
        <f>D58</f>
        <v>34200</v>
      </c>
      <c r="E57" s="16">
        <f>E58</f>
        <v>32910</v>
      </c>
      <c r="F57" s="57">
        <f t="shared" si="2"/>
        <v>1290</v>
      </c>
    </row>
    <row r="58" spans="1:6" ht="15" customHeight="1" thickBot="1">
      <c r="A58" s="97" t="s">
        <v>36</v>
      </c>
      <c r="B58" s="62" t="s">
        <v>11</v>
      </c>
      <c r="C58" s="1" t="s">
        <v>308</v>
      </c>
      <c r="D58" s="16">
        <f>D59</f>
        <v>34200</v>
      </c>
      <c r="E58" s="16">
        <f>E59</f>
        <v>32910</v>
      </c>
      <c r="F58" s="57">
        <f t="shared" si="2"/>
        <v>1290</v>
      </c>
    </row>
    <row r="59" spans="1:6" ht="15" customHeight="1" thickBot="1">
      <c r="A59" s="96" t="s">
        <v>43</v>
      </c>
      <c r="B59" s="62" t="s">
        <v>11</v>
      </c>
      <c r="C59" s="1" t="s">
        <v>309</v>
      </c>
      <c r="D59" s="16">
        <v>34200</v>
      </c>
      <c r="E59" s="17">
        <v>32910</v>
      </c>
      <c r="F59" s="57">
        <f t="shared" si="2"/>
        <v>1290</v>
      </c>
    </row>
    <row r="60" spans="1:6" ht="15" customHeight="1">
      <c r="A60" s="100" t="s">
        <v>47</v>
      </c>
      <c r="B60" s="90" t="s">
        <v>11</v>
      </c>
      <c r="C60" s="72" t="s">
        <v>178</v>
      </c>
      <c r="D60" s="73">
        <f>D61+D66</f>
        <v>126300</v>
      </c>
      <c r="E60" s="73">
        <f>E61+E66</f>
        <v>59100</v>
      </c>
      <c r="F60" s="86">
        <f t="shared" si="2"/>
        <v>67200</v>
      </c>
    </row>
    <row r="61" spans="1:6" ht="113.25" customHeight="1">
      <c r="A61" s="51" t="s">
        <v>176</v>
      </c>
      <c r="B61" s="92" t="s">
        <v>11</v>
      </c>
      <c r="C61" s="75" t="s">
        <v>177</v>
      </c>
      <c r="D61" s="16">
        <f>D62</f>
        <v>200</v>
      </c>
      <c r="E61" s="16">
        <f>E62</f>
        <v>200</v>
      </c>
      <c r="F61" s="57">
        <f t="shared" si="2"/>
        <v>0</v>
      </c>
    </row>
    <row r="62" spans="1:6" ht="276" customHeight="1">
      <c r="A62" s="114" t="s">
        <v>310</v>
      </c>
      <c r="B62" s="92" t="s">
        <v>11</v>
      </c>
      <c r="C62" s="75" t="s">
        <v>175</v>
      </c>
      <c r="D62" s="16">
        <f aca="true" t="shared" si="4" ref="D62:E64">D63</f>
        <v>200</v>
      </c>
      <c r="E62" s="16">
        <f t="shared" si="4"/>
        <v>200</v>
      </c>
      <c r="F62" s="57">
        <f t="shared" si="2"/>
        <v>0</v>
      </c>
    </row>
    <row r="63" spans="1:6" ht="35.25" customHeight="1" thickBot="1">
      <c r="A63" s="97" t="s">
        <v>294</v>
      </c>
      <c r="B63" s="93" t="s">
        <v>11</v>
      </c>
      <c r="C63" s="1" t="s">
        <v>311</v>
      </c>
      <c r="D63" s="18">
        <f t="shared" si="4"/>
        <v>200</v>
      </c>
      <c r="E63" s="18">
        <f t="shared" si="4"/>
        <v>200</v>
      </c>
      <c r="F63" s="17">
        <f t="shared" si="2"/>
        <v>0</v>
      </c>
    </row>
    <row r="64" spans="1:6" ht="15" customHeight="1" thickBot="1">
      <c r="A64" s="97" t="s">
        <v>44</v>
      </c>
      <c r="B64" s="62" t="s">
        <v>11</v>
      </c>
      <c r="C64" s="1" t="s">
        <v>312</v>
      </c>
      <c r="D64" s="16">
        <f t="shared" si="4"/>
        <v>200</v>
      </c>
      <c r="E64" s="16">
        <f t="shared" si="4"/>
        <v>200</v>
      </c>
      <c r="F64" s="57">
        <f t="shared" si="2"/>
        <v>0</v>
      </c>
    </row>
    <row r="65" spans="1:6" ht="24" customHeight="1" thickBot="1">
      <c r="A65" s="97" t="s">
        <v>45</v>
      </c>
      <c r="B65" s="62" t="s">
        <v>11</v>
      </c>
      <c r="C65" s="1" t="s">
        <v>313</v>
      </c>
      <c r="D65" s="16">
        <v>200</v>
      </c>
      <c r="E65" s="17">
        <v>200</v>
      </c>
      <c r="F65" s="57">
        <f t="shared" si="2"/>
        <v>0</v>
      </c>
    </row>
    <row r="66" spans="1:6" ht="107.25" customHeight="1" thickBot="1">
      <c r="A66" s="97" t="s">
        <v>149</v>
      </c>
      <c r="B66" s="62" t="s">
        <v>11</v>
      </c>
      <c r="C66" s="1" t="s">
        <v>150</v>
      </c>
      <c r="D66" s="16">
        <f>D67</f>
        <v>126100</v>
      </c>
      <c r="E66" s="16">
        <f>E67</f>
        <v>58900</v>
      </c>
      <c r="F66" s="57">
        <f t="shared" si="2"/>
        <v>67200</v>
      </c>
    </row>
    <row r="67" spans="1:6" ht="15" customHeight="1" thickBot="1">
      <c r="A67" s="97" t="s">
        <v>59</v>
      </c>
      <c r="B67" s="62" t="s">
        <v>11</v>
      </c>
      <c r="C67" s="1" t="s">
        <v>314</v>
      </c>
      <c r="D67" s="16">
        <f aca="true" t="shared" si="5" ref="D67:E81">D68</f>
        <v>126100</v>
      </c>
      <c r="E67" s="16">
        <f t="shared" si="5"/>
        <v>58900</v>
      </c>
      <c r="F67" s="57">
        <f t="shared" si="2"/>
        <v>67200</v>
      </c>
    </row>
    <row r="68" spans="1:6" ht="15" customHeight="1" thickBot="1">
      <c r="A68" s="97" t="s">
        <v>36</v>
      </c>
      <c r="B68" s="62"/>
      <c r="C68" s="1" t="s">
        <v>315</v>
      </c>
      <c r="D68" s="16">
        <f t="shared" si="5"/>
        <v>126100</v>
      </c>
      <c r="E68" s="16">
        <f t="shared" si="5"/>
        <v>58900</v>
      </c>
      <c r="F68" s="57">
        <f t="shared" si="2"/>
        <v>67200</v>
      </c>
    </row>
    <row r="69" spans="1:6" ht="24" customHeight="1">
      <c r="A69" s="96" t="s">
        <v>60</v>
      </c>
      <c r="B69" s="90" t="s">
        <v>11</v>
      </c>
      <c r="C69" s="1" t="s">
        <v>316</v>
      </c>
      <c r="D69" s="16">
        <f t="shared" si="5"/>
        <v>126100</v>
      </c>
      <c r="E69" s="16">
        <f t="shared" si="5"/>
        <v>58900</v>
      </c>
      <c r="F69" s="57">
        <f t="shared" si="2"/>
        <v>67200</v>
      </c>
    </row>
    <row r="70" spans="1:6" ht="33" customHeight="1">
      <c r="A70" s="51" t="s">
        <v>61</v>
      </c>
      <c r="B70" s="92" t="s">
        <v>11</v>
      </c>
      <c r="C70" s="89" t="s">
        <v>317</v>
      </c>
      <c r="D70" s="16">
        <v>126100</v>
      </c>
      <c r="E70" s="57">
        <v>58900</v>
      </c>
      <c r="F70" s="57">
        <f t="shared" si="2"/>
        <v>67200</v>
      </c>
    </row>
    <row r="71" spans="1:6" ht="21.75" customHeight="1">
      <c r="A71" s="115" t="s">
        <v>319</v>
      </c>
      <c r="B71" s="92" t="s">
        <v>11</v>
      </c>
      <c r="C71" s="1" t="s">
        <v>318</v>
      </c>
      <c r="D71" s="16">
        <f>D72+D76</f>
        <v>306800</v>
      </c>
      <c r="E71" s="57">
        <f t="shared" si="5"/>
        <v>0</v>
      </c>
      <c r="F71" s="57">
        <f>D71-E71</f>
        <v>306800</v>
      </c>
    </row>
    <row r="72" spans="1:6" ht="25.5" customHeight="1">
      <c r="A72" s="122" t="s">
        <v>320</v>
      </c>
      <c r="B72" s="92" t="s">
        <v>11</v>
      </c>
      <c r="C72" s="1" t="s">
        <v>321</v>
      </c>
      <c r="D72" s="16">
        <f>D73</f>
        <v>153400</v>
      </c>
      <c r="E72" s="57">
        <f t="shared" si="5"/>
        <v>0</v>
      </c>
      <c r="F72" s="57">
        <f>D72-E72</f>
        <v>153400</v>
      </c>
    </row>
    <row r="73" spans="1:6" ht="21" customHeight="1">
      <c r="A73" s="51" t="s">
        <v>322</v>
      </c>
      <c r="B73" s="92" t="s">
        <v>11</v>
      </c>
      <c r="C73" s="1" t="s">
        <v>323</v>
      </c>
      <c r="D73" s="16">
        <f>D74</f>
        <v>153400</v>
      </c>
      <c r="E73" s="57">
        <f t="shared" si="5"/>
        <v>0</v>
      </c>
      <c r="F73" s="57">
        <f>D73-E73</f>
        <v>153400</v>
      </c>
    </row>
    <row r="74" spans="1:6" ht="18" customHeight="1">
      <c r="A74" s="51" t="s">
        <v>36</v>
      </c>
      <c r="B74" s="92" t="s">
        <v>11</v>
      </c>
      <c r="C74" s="1" t="s">
        <v>324</v>
      </c>
      <c r="D74" s="16">
        <f>D75</f>
        <v>153400</v>
      </c>
      <c r="E74" s="57">
        <f t="shared" si="5"/>
        <v>0</v>
      </c>
      <c r="F74" s="57">
        <f>D75-E75</f>
        <v>153400</v>
      </c>
    </row>
    <row r="75" spans="1:6" ht="16.5" customHeight="1">
      <c r="A75" s="51" t="s">
        <v>43</v>
      </c>
      <c r="B75" s="92" t="s">
        <v>11</v>
      </c>
      <c r="C75" s="1" t="s">
        <v>325</v>
      </c>
      <c r="D75" s="16">
        <v>153400</v>
      </c>
      <c r="E75" s="57">
        <f>E80</f>
        <v>0</v>
      </c>
      <c r="F75" s="57">
        <f>D75-E75</f>
        <v>153400</v>
      </c>
    </row>
    <row r="76" spans="1:6" ht="33.75" customHeight="1">
      <c r="A76" s="122" t="s">
        <v>326</v>
      </c>
      <c r="B76" s="92" t="s">
        <v>11</v>
      </c>
      <c r="C76" s="1" t="s">
        <v>327</v>
      </c>
      <c r="D76" s="16">
        <f>D77</f>
        <v>153400</v>
      </c>
      <c r="E76" s="57">
        <f t="shared" si="5"/>
        <v>0</v>
      </c>
      <c r="F76" s="57">
        <f>D76-E76</f>
        <v>153400</v>
      </c>
    </row>
    <row r="77" spans="1:6" ht="16.5" customHeight="1">
      <c r="A77" s="51" t="s">
        <v>322</v>
      </c>
      <c r="B77" s="92" t="s">
        <v>11</v>
      </c>
      <c r="C77" s="1" t="s">
        <v>328</v>
      </c>
      <c r="D77" s="16">
        <f>D78</f>
        <v>153400</v>
      </c>
      <c r="E77" s="57">
        <f t="shared" si="5"/>
        <v>0</v>
      </c>
      <c r="F77" s="57">
        <f>D77-E77</f>
        <v>153400</v>
      </c>
    </row>
    <row r="78" spans="1:6" ht="16.5" customHeight="1">
      <c r="A78" s="51" t="s">
        <v>36</v>
      </c>
      <c r="B78" s="92" t="s">
        <v>11</v>
      </c>
      <c r="C78" s="1" t="s">
        <v>329</v>
      </c>
      <c r="D78" s="16">
        <f>D79</f>
        <v>153400</v>
      </c>
      <c r="E78" s="57">
        <f t="shared" si="5"/>
        <v>0</v>
      </c>
      <c r="F78" s="57">
        <f>D78-E78</f>
        <v>153400</v>
      </c>
    </row>
    <row r="79" spans="1:6" ht="16.5" customHeight="1">
      <c r="A79" s="51" t="s">
        <v>43</v>
      </c>
      <c r="B79" s="92" t="s">
        <v>11</v>
      </c>
      <c r="C79" s="1" t="s">
        <v>330</v>
      </c>
      <c r="D79" s="16">
        <v>153400</v>
      </c>
      <c r="E79" s="57">
        <f>E84</f>
        <v>0</v>
      </c>
      <c r="F79" s="57">
        <f>D79-E79</f>
        <v>153400</v>
      </c>
    </row>
    <row r="80" spans="1:6" ht="20.25" customHeight="1">
      <c r="A80" s="51" t="s">
        <v>151</v>
      </c>
      <c r="B80" s="92" t="s">
        <v>11</v>
      </c>
      <c r="C80" s="89" t="s">
        <v>153</v>
      </c>
      <c r="D80" s="57">
        <f>D81</f>
        <v>25000</v>
      </c>
      <c r="E80" s="57">
        <f t="shared" si="5"/>
        <v>0</v>
      </c>
      <c r="F80" s="57">
        <f t="shared" si="2"/>
        <v>25000</v>
      </c>
    </row>
    <row r="81" spans="1:6" ht="15" customHeight="1">
      <c r="A81" s="51" t="s">
        <v>151</v>
      </c>
      <c r="B81" s="92" t="s">
        <v>11</v>
      </c>
      <c r="C81" s="89" t="s">
        <v>154</v>
      </c>
      <c r="D81" s="57">
        <f>D82</f>
        <v>25000</v>
      </c>
      <c r="E81" s="57">
        <f t="shared" si="5"/>
        <v>0</v>
      </c>
      <c r="F81" s="57">
        <f t="shared" si="2"/>
        <v>25000</v>
      </c>
    </row>
    <row r="82" spans="1:6" ht="24" customHeight="1">
      <c r="A82" s="51" t="s">
        <v>152</v>
      </c>
      <c r="B82" s="92" t="s">
        <v>11</v>
      </c>
      <c r="C82" s="75" t="s">
        <v>155</v>
      </c>
      <c r="D82" s="16">
        <f>D83</f>
        <v>25000</v>
      </c>
      <c r="E82" s="57">
        <v>0</v>
      </c>
      <c r="F82" s="57">
        <f t="shared" si="2"/>
        <v>25000</v>
      </c>
    </row>
    <row r="83" spans="1:6" ht="15" customHeight="1">
      <c r="A83" s="51" t="s">
        <v>334</v>
      </c>
      <c r="B83" s="92" t="s">
        <v>11</v>
      </c>
      <c r="C83" s="75" t="s">
        <v>331</v>
      </c>
      <c r="D83" s="16">
        <f>D84</f>
        <v>25000</v>
      </c>
      <c r="E83" s="16">
        <f>E84</f>
        <v>0</v>
      </c>
      <c r="F83" s="57">
        <f t="shared" si="2"/>
        <v>25000</v>
      </c>
    </row>
    <row r="84" spans="1:6" ht="15" customHeight="1" thickBot="1">
      <c r="A84" s="97" t="s">
        <v>36</v>
      </c>
      <c r="B84" s="93" t="s">
        <v>11</v>
      </c>
      <c r="C84" s="1" t="s">
        <v>332</v>
      </c>
      <c r="D84" s="18">
        <f>D85</f>
        <v>25000</v>
      </c>
      <c r="E84" s="18">
        <f>E85</f>
        <v>0</v>
      </c>
      <c r="F84" s="17">
        <f t="shared" si="2"/>
        <v>25000</v>
      </c>
    </row>
    <row r="85" spans="1:6" ht="15" customHeight="1" thickBot="1">
      <c r="A85" s="97" t="s">
        <v>43</v>
      </c>
      <c r="B85" s="62" t="s">
        <v>11</v>
      </c>
      <c r="C85" s="1" t="s">
        <v>333</v>
      </c>
      <c r="D85" s="16">
        <v>25000</v>
      </c>
      <c r="E85" s="16">
        <v>0</v>
      </c>
      <c r="F85" s="57">
        <f t="shared" si="2"/>
        <v>25000</v>
      </c>
    </row>
    <row r="86" spans="1:6" ht="15" customHeight="1" thickBot="1">
      <c r="A86" s="97" t="s">
        <v>48</v>
      </c>
      <c r="B86" s="62" t="s">
        <v>11</v>
      </c>
      <c r="C86" s="1" t="s">
        <v>68</v>
      </c>
      <c r="D86" s="16">
        <f>D87</f>
        <v>139300</v>
      </c>
      <c r="E86" s="16">
        <f>E87</f>
        <v>36618.229999999996</v>
      </c>
      <c r="F86" s="57">
        <f t="shared" si="2"/>
        <v>102681.77</v>
      </c>
    </row>
    <row r="87" spans="1:6" ht="25.5" customHeight="1" thickBot="1">
      <c r="A87" s="97" t="s">
        <v>49</v>
      </c>
      <c r="B87" s="62" t="s">
        <v>11</v>
      </c>
      <c r="C87" s="1" t="s">
        <v>67</v>
      </c>
      <c r="D87" s="16">
        <f>D89</f>
        <v>139300</v>
      </c>
      <c r="E87" s="16">
        <f>E88</f>
        <v>36618.229999999996</v>
      </c>
      <c r="F87" s="57">
        <f t="shared" si="2"/>
        <v>102681.77</v>
      </c>
    </row>
    <row r="88" spans="1:6" ht="27" customHeight="1" thickBot="1">
      <c r="A88" s="97" t="s">
        <v>190</v>
      </c>
      <c r="B88" s="62" t="s">
        <v>11</v>
      </c>
      <c r="C88" s="1" t="s">
        <v>191</v>
      </c>
      <c r="D88" s="16">
        <f>D89</f>
        <v>139300</v>
      </c>
      <c r="E88" s="16">
        <f>E89</f>
        <v>36618.229999999996</v>
      </c>
      <c r="F88" s="57">
        <f t="shared" si="2"/>
        <v>102681.77</v>
      </c>
    </row>
    <row r="89" spans="1:6" ht="37.5" customHeight="1" thickBot="1">
      <c r="A89" s="97" t="s">
        <v>50</v>
      </c>
      <c r="B89" s="62" t="s">
        <v>11</v>
      </c>
      <c r="C89" s="1" t="s">
        <v>69</v>
      </c>
      <c r="D89" s="16">
        <f>D90</f>
        <v>139300</v>
      </c>
      <c r="E89" s="16">
        <f>E90+E96</f>
        <v>36618.229999999996</v>
      </c>
      <c r="F89" s="57">
        <f t="shared" si="2"/>
        <v>102681.77</v>
      </c>
    </row>
    <row r="90" spans="1:6" ht="26.25" customHeight="1" thickBot="1">
      <c r="A90" s="97" t="s">
        <v>272</v>
      </c>
      <c r="B90" s="62" t="s">
        <v>11</v>
      </c>
      <c r="C90" s="1" t="s">
        <v>335</v>
      </c>
      <c r="D90" s="16">
        <f>D91+D96</f>
        <v>139300</v>
      </c>
      <c r="E90" s="16">
        <f>E91</f>
        <v>36618.229999999996</v>
      </c>
      <c r="F90" s="57">
        <f t="shared" si="2"/>
        <v>102681.77</v>
      </c>
    </row>
    <row r="91" spans="1:6" ht="15" customHeight="1" thickBot="1">
      <c r="A91" s="97" t="s">
        <v>36</v>
      </c>
      <c r="B91" s="62" t="s">
        <v>11</v>
      </c>
      <c r="C91" s="1" t="s">
        <v>336</v>
      </c>
      <c r="D91" s="16">
        <f>D92</f>
        <v>130500</v>
      </c>
      <c r="E91" s="16">
        <f>E92</f>
        <v>36618.229999999996</v>
      </c>
      <c r="F91" s="57">
        <f t="shared" si="2"/>
        <v>93881.77</v>
      </c>
    </row>
    <row r="92" spans="1:6" ht="26.25" customHeight="1" thickBot="1">
      <c r="A92" s="97" t="s">
        <v>30</v>
      </c>
      <c r="B92" s="62" t="s">
        <v>11</v>
      </c>
      <c r="C92" s="1" t="s">
        <v>337</v>
      </c>
      <c r="D92" s="16">
        <f>D93+D94</f>
        <v>130500</v>
      </c>
      <c r="E92" s="16">
        <f>E93+E94</f>
        <v>36618.229999999996</v>
      </c>
      <c r="F92" s="57">
        <f t="shared" si="2"/>
        <v>93881.77</v>
      </c>
    </row>
    <row r="93" spans="1:6" ht="15" customHeight="1" thickBot="1">
      <c r="A93" s="97" t="s">
        <v>31</v>
      </c>
      <c r="B93" s="62" t="s">
        <v>11</v>
      </c>
      <c r="C93" s="1" t="s">
        <v>338</v>
      </c>
      <c r="D93" s="16">
        <v>100200</v>
      </c>
      <c r="E93" s="17">
        <v>29337</v>
      </c>
      <c r="F93" s="57">
        <f t="shared" si="2"/>
        <v>70863</v>
      </c>
    </row>
    <row r="94" spans="1:6" ht="22.5" customHeight="1" thickBot="1">
      <c r="A94" s="97" t="s">
        <v>33</v>
      </c>
      <c r="B94" s="62" t="s">
        <v>11</v>
      </c>
      <c r="C94" s="1" t="s">
        <v>339</v>
      </c>
      <c r="D94" s="16">
        <v>30300</v>
      </c>
      <c r="E94" s="17">
        <v>7281.23</v>
      </c>
      <c r="F94" s="57">
        <f t="shared" si="2"/>
        <v>23018.77</v>
      </c>
    </row>
    <row r="95" spans="1:6" ht="36" customHeight="1" thickBot="1">
      <c r="A95" s="97" t="s">
        <v>294</v>
      </c>
      <c r="B95" s="62" t="s">
        <v>11</v>
      </c>
      <c r="C95" s="1" t="s">
        <v>342</v>
      </c>
      <c r="D95" s="16">
        <f>D96</f>
        <v>8800</v>
      </c>
      <c r="E95" s="18">
        <f>E96</f>
        <v>0</v>
      </c>
      <c r="F95" s="57">
        <f>D95-E95</f>
        <v>8800</v>
      </c>
    </row>
    <row r="96" spans="1:6" ht="15" customHeight="1" thickBot="1">
      <c r="A96" s="97" t="s">
        <v>44</v>
      </c>
      <c r="B96" s="62" t="s">
        <v>11</v>
      </c>
      <c r="C96" s="1" t="s">
        <v>340</v>
      </c>
      <c r="D96" s="16">
        <f>D97</f>
        <v>8800</v>
      </c>
      <c r="E96" s="16">
        <f>E97</f>
        <v>0</v>
      </c>
      <c r="F96" s="57">
        <f t="shared" si="2"/>
        <v>8800</v>
      </c>
    </row>
    <row r="97" spans="1:6" ht="24.75" customHeight="1" thickBot="1">
      <c r="A97" s="97" t="s">
        <v>45</v>
      </c>
      <c r="B97" s="62" t="s">
        <v>11</v>
      </c>
      <c r="C97" s="1" t="s">
        <v>341</v>
      </c>
      <c r="D97" s="16">
        <v>8800</v>
      </c>
      <c r="E97" s="17">
        <v>0</v>
      </c>
      <c r="F97" s="57">
        <f t="shared" si="2"/>
        <v>8800</v>
      </c>
    </row>
    <row r="98" spans="1:6" ht="27" customHeight="1" thickBot="1">
      <c r="A98" s="97" t="s">
        <v>51</v>
      </c>
      <c r="B98" s="62" t="s">
        <v>11</v>
      </c>
      <c r="C98" s="1" t="s">
        <v>70</v>
      </c>
      <c r="D98" s="16">
        <f>D99</f>
        <v>212400</v>
      </c>
      <c r="E98" s="16">
        <f>E99</f>
        <v>80400</v>
      </c>
      <c r="F98" s="57">
        <f t="shared" si="2"/>
        <v>132000</v>
      </c>
    </row>
    <row r="99" spans="1:6" ht="36" customHeight="1" thickBot="1">
      <c r="A99" s="97" t="s">
        <v>52</v>
      </c>
      <c r="B99" s="62" t="s">
        <v>11</v>
      </c>
      <c r="C99" s="1" t="s">
        <v>71</v>
      </c>
      <c r="D99" s="16">
        <f>D100+D106</f>
        <v>212400</v>
      </c>
      <c r="E99" s="16">
        <f>E100+E106</f>
        <v>80400</v>
      </c>
      <c r="F99" s="57">
        <f t="shared" si="2"/>
        <v>132000</v>
      </c>
    </row>
    <row r="100" spans="1:6" ht="15" customHeight="1" thickBot="1">
      <c r="A100" s="98" t="s">
        <v>47</v>
      </c>
      <c r="B100" s="62" t="s">
        <v>11</v>
      </c>
      <c r="C100" s="1" t="s">
        <v>156</v>
      </c>
      <c r="D100" s="16">
        <f aca="true" t="shared" si="6" ref="D100:E102">D101</f>
        <v>161100</v>
      </c>
      <c r="E100" s="16">
        <f t="shared" si="6"/>
        <v>80400</v>
      </c>
      <c r="F100" s="57">
        <f t="shared" si="2"/>
        <v>80700</v>
      </c>
    </row>
    <row r="101" spans="1:6" ht="108.75" customHeight="1">
      <c r="A101" s="100" t="s">
        <v>158</v>
      </c>
      <c r="B101" s="90" t="s">
        <v>11</v>
      </c>
      <c r="C101" s="89" t="s">
        <v>157</v>
      </c>
      <c r="D101" s="73">
        <f t="shared" si="6"/>
        <v>161100</v>
      </c>
      <c r="E101" s="73">
        <f t="shared" si="6"/>
        <v>80400</v>
      </c>
      <c r="F101" s="57">
        <f t="shared" si="2"/>
        <v>80700</v>
      </c>
    </row>
    <row r="102" spans="1:6" ht="15" customHeight="1">
      <c r="A102" s="51" t="s">
        <v>59</v>
      </c>
      <c r="B102" s="92" t="s">
        <v>11</v>
      </c>
      <c r="C102" s="89" t="s">
        <v>343</v>
      </c>
      <c r="D102" s="57">
        <f t="shared" si="6"/>
        <v>161100</v>
      </c>
      <c r="E102" s="57">
        <f t="shared" si="6"/>
        <v>80400</v>
      </c>
      <c r="F102" s="57">
        <f t="shared" si="2"/>
        <v>80700</v>
      </c>
    </row>
    <row r="103" spans="1:6" ht="15" customHeight="1">
      <c r="A103" s="51" t="s">
        <v>36</v>
      </c>
      <c r="B103" s="92" t="s">
        <v>11</v>
      </c>
      <c r="C103" s="75" t="s">
        <v>344</v>
      </c>
      <c r="D103" s="16">
        <f>D104</f>
        <v>161100</v>
      </c>
      <c r="E103" s="16">
        <f>E104</f>
        <v>80400</v>
      </c>
      <c r="F103" s="57">
        <f t="shared" si="2"/>
        <v>80700</v>
      </c>
    </row>
    <row r="104" spans="1:6" ht="25.5" customHeight="1" thickBot="1">
      <c r="A104" s="97" t="s">
        <v>60</v>
      </c>
      <c r="B104" s="93" t="s">
        <v>11</v>
      </c>
      <c r="C104" s="1" t="s">
        <v>345</v>
      </c>
      <c r="D104" s="18">
        <f>D105</f>
        <v>161100</v>
      </c>
      <c r="E104" s="18">
        <f>E105</f>
        <v>80400</v>
      </c>
      <c r="F104" s="17">
        <f>F105</f>
        <v>80700</v>
      </c>
    </row>
    <row r="105" spans="1:6" ht="36.75" customHeight="1" thickBot="1">
      <c r="A105" s="97" t="s">
        <v>61</v>
      </c>
      <c r="B105" s="62" t="s">
        <v>11</v>
      </c>
      <c r="C105" s="1" t="s">
        <v>346</v>
      </c>
      <c r="D105" s="16">
        <v>161100</v>
      </c>
      <c r="E105" s="17">
        <v>80400</v>
      </c>
      <c r="F105" s="17">
        <f aca="true" t="shared" si="7" ref="F105:F113">D105-E105</f>
        <v>80700</v>
      </c>
    </row>
    <row r="106" spans="1:6" ht="18" customHeight="1" thickBot="1">
      <c r="A106" s="97" t="s">
        <v>159</v>
      </c>
      <c r="B106" s="62" t="s">
        <v>11</v>
      </c>
      <c r="C106" s="1" t="s">
        <v>160</v>
      </c>
      <c r="D106" s="16">
        <f>D107</f>
        <v>51300</v>
      </c>
      <c r="E106" s="16">
        <f>E107</f>
        <v>0</v>
      </c>
      <c r="F106" s="17">
        <f t="shared" si="7"/>
        <v>51300</v>
      </c>
    </row>
    <row r="107" spans="1:6" ht="87" customHeight="1" thickBot="1">
      <c r="A107" s="97" t="s">
        <v>208</v>
      </c>
      <c r="B107" s="62" t="s">
        <v>11</v>
      </c>
      <c r="C107" s="1" t="s">
        <v>161</v>
      </c>
      <c r="D107" s="16">
        <f>D111+D108</f>
        <v>51300</v>
      </c>
      <c r="E107" s="16">
        <f>E111+E108</f>
        <v>0</v>
      </c>
      <c r="F107" s="17">
        <f t="shared" si="7"/>
        <v>51300</v>
      </c>
    </row>
    <row r="108" spans="1:6" ht="33" customHeight="1" thickBot="1">
      <c r="A108" s="97" t="s">
        <v>291</v>
      </c>
      <c r="B108" s="62" t="s">
        <v>11</v>
      </c>
      <c r="C108" s="1" t="s">
        <v>390</v>
      </c>
      <c r="D108" s="16">
        <v>30000</v>
      </c>
      <c r="E108" s="16">
        <f>E109+E111</f>
        <v>0</v>
      </c>
      <c r="F108" s="17">
        <f t="shared" si="7"/>
        <v>30000</v>
      </c>
    </row>
    <row r="109" spans="1:6" ht="21" customHeight="1">
      <c r="A109" s="96" t="s">
        <v>37</v>
      </c>
      <c r="B109" s="90" t="s">
        <v>11</v>
      </c>
      <c r="C109" s="72" t="s">
        <v>391</v>
      </c>
      <c r="D109" s="73">
        <v>30000</v>
      </c>
      <c r="E109" s="73">
        <f>E110</f>
        <v>0</v>
      </c>
      <c r="F109" s="74">
        <f t="shared" si="7"/>
        <v>30000</v>
      </c>
    </row>
    <row r="110" spans="1:6" ht="18.75" customHeight="1">
      <c r="A110" s="51" t="s">
        <v>42</v>
      </c>
      <c r="B110" s="92" t="s">
        <v>11</v>
      </c>
      <c r="C110" s="75" t="s">
        <v>392</v>
      </c>
      <c r="D110" s="16">
        <v>30000</v>
      </c>
      <c r="E110" s="16">
        <v>0</v>
      </c>
      <c r="F110" s="57">
        <f t="shared" si="7"/>
        <v>30000</v>
      </c>
    </row>
    <row r="111" spans="1:6" ht="24" customHeight="1">
      <c r="A111" s="51" t="s">
        <v>29</v>
      </c>
      <c r="B111" s="92" t="s">
        <v>11</v>
      </c>
      <c r="C111" s="75" t="s">
        <v>347</v>
      </c>
      <c r="D111" s="16">
        <f>D112</f>
        <v>21300</v>
      </c>
      <c r="E111" s="16">
        <f>E112</f>
        <v>0</v>
      </c>
      <c r="F111" s="57">
        <f t="shared" si="7"/>
        <v>21300</v>
      </c>
    </row>
    <row r="112" spans="1:6" ht="24" customHeight="1">
      <c r="A112" s="96" t="s">
        <v>44</v>
      </c>
      <c r="B112" s="112" t="s">
        <v>11</v>
      </c>
      <c r="C112" s="72" t="s">
        <v>348</v>
      </c>
      <c r="D112" s="113">
        <f>D113</f>
        <v>21300</v>
      </c>
      <c r="E112" s="113">
        <f>+E113</f>
        <v>0</v>
      </c>
      <c r="F112" s="74">
        <f t="shared" si="7"/>
        <v>21300</v>
      </c>
    </row>
    <row r="113" spans="1:6" ht="24" customHeight="1">
      <c r="A113" s="51" t="s">
        <v>45</v>
      </c>
      <c r="B113" s="92" t="s">
        <v>11</v>
      </c>
      <c r="C113" s="75" t="s">
        <v>349</v>
      </c>
      <c r="D113" s="16">
        <v>21300</v>
      </c>
      <c r="E113" s="16">
        <v>0</v>
      </c>
      <c r="F113" s="57">
        <f t="shared" si="7"/>
        <v>21300</v>
      </c>
    </row>
    <row r="114" spans="1:6" ht="24" customHeight="1">
      <c r="A114" s="51" t="s">
        <v>405</v>
      </c>
      <c r="B114" s="92" t="s">
        <v>11</v>
      </c>
      <c r="C114" s="75" t="s">
        <v>393</v>
      </c>
      <c r="D114" s="16">
        <f>D115+D126</f>
        <v>540200</v>
      </c>
      <c r="E114" s="16">
        <f>E115+E126</f>
        <v>101918.26999999999</v>
      </c>
      <c r="F114" s="16">
        <f>F115+F126</f>
        <v>438281.73</v>
      </c>
    </row>
    <row r="115" spans="1:6" ht="24" customHeight="1">
      <c r="A115" s="51" t="s">
        <v>406</v>
      </c>
      <c r="B115" s="92" t="s">
        <v>11</v>
      </c>
      <c r="C115" s="75" t="s">
        <v>394</v>
      </c>
      <c r="D115" s="16">
        <f>D116+D121</f>
        <v>474200</v>
      </c>
      <c r="E115" s="16">
        <f>E116+E121</f>
        <v>35918.27</v>
      </c>
      <c r="F115" s="16">
        <f>F116+F121</f>
        <v>438281.73</v>
      </c>
    </row>
    <row r="116" spans="1:6" ht="55.5" customHeight="1">
      <c r="A116" s="51" t="s">
        <v>407</v>
      </c>
      <c r="B116" s="92" t="s">
        <v>11</v>
      </c>
      <c r="C116" s="75" t="s">
        <v>395</v>
      </c>
      <c r="D116" s="16">
        <f>D117</f>
        <v>334200</v>
      </c>
      <c r="E116" s="16">
        <v>0</v>
      </c>
      <c r="F116" s="16">
        <f>F117</f>
        <v>334200</v>
      </c>
    </row>
    <row r="117" spans="1:6" ht="34.5" customHeight="1">
      <c r="A117" s="51" t="s">
        <v>294</v>
      </c>
      <c r="B117" s="92" t="s">
        <v>11</v>
      </c>
      <c r="C117" s="75" t="s">
        <v>396</v>
      </c>
      <c r="D117" s="16">
        <f>D118</f>
        <v>334200</v>
      </c>
      <c r="E117" s="16">
        <v>0</v>
      </c>
      <c r="F117" s="16">
        <f>F118</f>
        <v>334200</v>
      </c>
    </row>
    <row r="118" spans="1:6" ht="24" customHeight="1">
      <c r="A118" s="51" t="s">
        <v>36</v>
      </c>
      <c r="B118" s="92" t="s">
        <v>11</v>
      </c>
      <c r="C118" s="75" t="s">
        <v>404</v>
      </c>
      <c r="D118" s="16">
        <f>D119</f>
        <v>334200</v>
      </c>
      <c r="E118" s="16">
        <v>0</v>
      </c>
      <c r="F118" s="16">
        <f>F119</f>
        <v>334200</v>
      </c>
    </row>
    <row r="119" spans="1:6" ht="24" customHeight="1">
      <c r="A119" s="51" t="s">
        <v>37</v>
      </c>
      <c r="B119" s="92" t="s">
        <v>11</v>
      </c>
      <c r="C119" s="75" t="s">
        <v>397</v>
      </c>
      <c r="D119" s="16">
        <f>D120</f>
        <v>334200</v>
      </c>
      <c r="E119" s="16">
        <v>0</v>
      </c>
      <c r="F119" s="16">
        <f>F120</f>
        <v>334200</v>
      </c>
    </row>
    <row r="120" spans="1:6" ht="24" customHeight="1">
      <c r="A120" s="51" t="s">
        <v>57</v>
      </c>
      <c r="B120" s="92" t="s">
        <v>11</v>
      </c>
      <c r="C120" s="75" t="s">
        <v>398</v>
      </c>
      <c r="D120" s="16">
        <v>334200</v>
      </c>
      <c r="E120" s="16">
        <v>0</v>
      </c>
      <c r="F120" s="16">
        <v>334200</v>
      </c>
    </row>
    <row r="121" spans="1:6" ht="57" customHeight="1">
      <c r="A121" s="51" t="s">
        <v>408</v>
      </c>
      <c r="B121" s="92" t="s">
        <v>11</v>
      </c>
      <c r="C121" s="75" t="s">
        <v>399</v>
      </c>
      <c r="D121" s="16">
        <f aca="true" t="shared" si="8" ref="D121:F124">D122</f>
        <v>140000</v>
      </c>
      <c r="E121" s="16">
        <f t="shared" si="8"/>
        <v>35918.27</v>
      </c>
      <c r="F121" s="16">
        <f t="shared" si="8"/>
        <v>104081.73000000001</v>
      </c>
    </row>
    <row r="122" spans="1:6" ht="33.75" customHeight="1">
      <c r="A122" s="51" t="s">
        <v>294</v>
      </c>
      <c r="B122" s="92" t="s">
        <v>11</v>
      </c>
      <c r="C122" s="75" t="s">
        <v>400</v>
      </c>
      <c r="D122" s="16">
        <f t="shared" si="8"/>
        <v>140000</v>
      </c>
      <c r="E122" s="16">
        <f t="shared" si="8"/>
        <v>35918.27</v>
      </c>
      <c r="F122" s="16">
        <f t="shared" si="8"/>
        <v>104081.73000000001</v>
      </c>
    </row>
    <row r="123" spans="1:6" ht="24" customHeight="1">
      <c r="A123" s="51" t="s">
        <v>36</v>
      </c>
      <c r="B123" s="92" t="s">
        <v>11</v>
      </c>
      <c r="C123" s="75" t="s">
        <v>403</v>
      </c>
      <c r="D123" s="16">
        <f t="shared" si="8"/>
        <v>140000</v>
      </c>
      <c r="E123" s="16">
        <f t="shared" si="8"/>
        <v>35918.27</v>
      </c>
      <c r="F123" s="16">
        <f t="shared" si="8"/>
        <v>104081.73000000001</v>
      </c>
    </row>
    <row r="124" spans="1:6" ht="24" customHeight="1">
      <c r="A124" s="51" t="s">
        <v>37</v>
      </c>
      <c r="B124" s="92" t="s">
        <v>11</v>
      </c>
      <c r="C124" s="75" t="s">
        <v>401</v>
      </c>
      <c r="D124" s="16">
        <f t="shared" si="8"/>
        <v>140000</v>
      </c>
      <c r="E124" s="16">
        <f t="shared" si="8"/>
        <v>35918.27</v>
      </c>
      <c r="F124" s="16">
        <f t="shared" si="8"/>
        <v>104081.73000000001</v>
      </c>
    </row>
    <row r="125" spans="1:6" ht="24" customHeight="1">
      <c r="A125" s="51" t="s">
        <v>57</v>
      </c>
      <c r="B125" s="92" t="s">
        <v>11</v>
      </c>
      <c r="C125" s="75" t="s">
        <v>402</v>
      </c>
      <c r="D125" s="16">
        <v>140000</v>
      </c>
      <c r="E125" s="16">
        <v>35918.27</v>
      </c>
      <c r="F125" s="16">
        <f>D125-E125</f>
        <v>104081.73000000001</v>
      </c>
    </row>
    <row r="126" spans="1:6" ht="24" customHeight="1">
      <c r="A126" s="51" t="s">
        <v>428</v>
      </c>
      <c r="B126" s="92" t="s">
        <v>11</v>
      </c>
      <c r="C126" s="75" t="s">
        <v>430</v>
      </c>
      <c r="D126" s="16">
        <f aca="true" t="shared" si="9" ref="D126:F129">D127</f>
        <v>66000</v>
      </c>
      <c r="E126" s="16">
        <f t="shared" si="9"/>
        <v>66000</v>
      </c>
      <c r="F126" s="16">
        <f t="shared" si="9"/>
        <v>0</v>
      </c>
    </row>
    <row r="127" spans="1:6" ht="102.75" customHeight="1">
      <c r="A127" s="51" t="s">
        <v>429</v>
      </c>
      <c r="B127" s="92" t="s">
        <v>11</v>
      </c>
      <c r="C127" s="75" t="s">
        <v>431</v>
      </c>
      <c r="D127" s="16">
        <f t="shared" si="9"/>
        <v>66000</v>
      </c>
      <c r="E127" s="16">
        <f t="shared" si="9"/>
        <v>66000</v>
      </c>
      <c r="F127" s="16">
        <f t="shared" si="9"/>
        <v>0</v>
      </c>
    </row>
    <row r="128" spans="1:6" ht="24" customHeight="1">
      <c r="A128" s="51" t="s">
        <v>59</v>
      </c>
      <c r="B128" s="92" t="s">
        <v>11</v>
      </c>
      <c r="C128" s="75" t="s">
        <v>432</v>
      </c>
      <c r="D128" s="16">
        <f t="shared" si="9"/>
        <v>66000</v>
      </c>
      <c r="E128" s="16">
        <f t="shared" si="9"/>
        <v>66000</v>
      </c>
      <c r="F128" s="16">
        <f t="shared" si="9"/>
        <v>0</v>
      </c>
    </row>
    <row r="129" spans="1:6" ht="24" customHeight="1">
      <c r="A129" s="51" t="s">
        <v>60</v>
      </c>
      <c r="B129" s="92" t="s">
        <v>11</v>
      </c>
      <c r="C129" s="75" t="s">
        <v>433</v>
      </c>
      <c r="D129" s="16">
        <f t="shared" si="9"/>
        <v>66000</v>
      </c>
      <c r="E129" s="16">
        <f t="shared" si="9"/>
        <v>66000</v>
      </c>
      <c r="F129" s="16">
        <f t="shared" si="9"/>
        <v>0</v>
      </c>
    </row>
    <row r="130" spans="1:6" ht="36" customHeight="1">
      <c r="A130" s="51" t="s">
        <v>61</v>
      </c>
      <c r="B130" s="92" t="s">
        <v>11</v>
      </c>
      <c r="C130" s="75" t="s">
        <v>434</v>
      </c>
      <c r="D130" s="16">
        <v>66000</v>
      </c>
      <c r="E130" s="16">
        <v>66000</v>
      </c>
      <c r="F130" s="16">
        <f>D130-E130</f>
        <v>0</v>
      </c>
    </row>
    <row r="131" spans="1:6" ht="15" customHeight="1">
      <c r="A131" s="51" t="s">
        <v>53</v>
      </c>
      <c r="B131" s="92" t="s">
        <v>11</v>
      </c>
      <c r="C131" s="75" t="s">
        <v>72</v>
      </c>
      <c r="D131" s="16">
        <f>D132+D153</f>
        <v>11590700</v>
      </c>
      <c r="E131" s="16">
        <f>E132+E153</f>
        <v>2037557.94</v>
      </c>
      <c r="F131" s="57">
        <f>D131-E131</f>
        <v>9553142.06</v>
      </c>
    </row>
    <row r="132" spans="1:6" ht="15" customHeight="1">
      <c r="A132" s="96" t="s">
        <v>54</v>
      </c>
      <c r="B132" s="112" t="s">
        <v>11</v>
      </c>
      <c r="C132" s="72" t="s">
        <v>73</v>
      </c>
      <c r="D132" s="113">
        <f>D139+D145+D133</f>
        <v>8015000</v>
      </c>
      <c r="E132" s="113">
        <f>E139+E145+E133</f>
        <v>546734</v>
      </c>
      <c r="F132" s="74">
        <f>F139+F145</f>
        <v>7120866</v>
      </c>
    </row>
    <row r="133" spans="1:6" ht="15" customHeight="1">
      <c r="A133" s="51" t="s">
        <v>47</v>
      </c>
      <c r="B133" s="92" t="s">
        <v>11</v>
      </c>
      <c r="C133" s="75" t="s">
        <v>192</v>
      </c>
      <c r="D133" s="16">
        <f aca="true" t="shared" si="10" ref="D133:E137">D134</f>
        <v>695000</v>
      </c>
      <c r="E133" s="16">
        <f t="shared" si="10"/>
        <v>347600</v>
      </c>
      <c r="F133" s="57">
        <f>F139</f>
        <v>7000000</v>
      </c>
    </row>
    <row r="134" spans="1:6" ht="120" customHeight="1">
      <c r="A134" s="51" t="s">
        <v>414</v>
      </c>
      <c r="B134" s="92" t="s">
        <v>11</v>
      </c>
      <c r="C134" s="75" t="s">
        <v>409</v>
      </c>
      <c r="D134" s="16">
        <f t="shared" si="10"/>
        <v>695000</v>
      </c>
      <c r="E134" s="16">
        <f t="shared" si="10"/>
        <v>347600</v>
      </c>
      <c r="F134" s="57">
        <f>D134-E134</f>
        <v>347400</v>
      </c>
    </row>
    <row r="135" spans="1:6" ht="57.75" customHeight="1" thickBot="1">
      <c r="A135" s="97" t="s">
        <v>415</v>
      </c>
      <c r="B135" s="93" t="s">
        <v>11</v>
      </c>
      <c r="C135" s="1" t="s">
        <v>410</v>
      </c>
      <c r="D135" s="18">
        <f t="shared" si="10"/>
        <v>695000</v>
      </c>
      <c r="E135" s="18">
        <f t="shared" si="10"/>
        <v>347600</v>
      </c>
      <c r="F135" s="17">
        <f>D135-E135</f>
        <v>347400</v>
      </c>
    </row>
    <row r="136" spans="1:6" ht="15" customHeight="1" thickBot="1">
      <c r="A136" s="97" t="s">
        <v>36</v>
      </c>
      <c r="B136" s="62" t="s">
        <v>11</v>
      </c>
      <c r="C136" s="1" t="s">
        <v>413</v>
      </c>
      <c r="D136" s="16">
        <f t="shared" si="10"/>
        <v>695000</v>
      </c>
      <c r="E136" s="16">
        <f t="shared" si="10"/>
        <v>347600</v>
      </c>
      <c r="F136" s="57">
        <f>D136-E136</f>
        <v>347400</v>
      </c>
    </row>
    <row r="137" spans="1:6" ht="23.25" customHeight="1" thickBot="1">
      <c r="A137" s="97" t="s">
        <v>55</v>
      </c>
      <c r="B137" s="62" t="s">
        <v>11</v>
      </c>
      <c r="C137" s="1" t="s">
        <v>411</v>
      </c>
      <c r="D137" s="16">
        <f t="shared" si="10"/>
        <v>695000</v>
      </c>
      <c r="E137" s="16">
        <f t="shared" si="10"/>
        <v>347600</v>
      </c>
      <c r="F137" s="57">
        <f>D137-E137</f>
        <v>347400</v>
      </c>
    </row>
    <row r="138" spans="1:6" ht="46.5" customHeight="1">
      <c r="A138" s="96" t="s">
        <v>416</v>
      </c>
      <c r="B138" s="90" t="s">
        <v>11</v>
      </c>
      <c r="C138" s="1" t="s">
        <v>412</v>
      </c>
      <c r="D138" s="16">
        <v>695000</v>
      </c>
      <c r="E138" s="16">
        <v>347600</v>
      </c>
      <c r="F138" s="57">
        <f>D138-E138</f>
        <v>347400</v>
      </c>
    </row>
    <row r="139" spans="1:6" ht="21" customHeight="1">
      <c r="A139" s="137" t="s">
        <v>426</v>
      </c>
      <c r="B139" s="88" t="s">
        <v>11</v>
      </c>
      <c r="C139" s="1" t="s">
        <v>417</v>
      </c>
      <c r="D139" s="16">
        <f aca="true" t="shared" si="11" ref="D139:F143">D140</f>
        <v>7000000</v>
      </c>
      <c r="E139" s="16">
        <f t="shared" si="11"/>
        <v>0</v>
      </c>
      <c r="F139" s="57">
        <f t="shared" si="11"/>
        <v>7000000</v>
      </c>
    </row>
    <row r="140" spans="1:6" ht="58.5" customHeight="1" thickBot="1">
      <c r="A140" s="97" t="s">
        <v>420</v>
      </c>
      <c r="B140" s="93" t="s">
        <v>11</v>
      </c>
      <c r="C140" s="1" t="s">
        <v>418</v>
      </c>
      <c r="D140" s="16">
        <f>D141</f>
        <v>7000000</v>
      </c>
      <c r="E140" s="16">
        <f>E142</f>
        <v>0</v>
      </c>
      <c r="F140" s="57">
        <f>F142</f>
        <v>7000000</v>
      </c>
    </row>
    <row r="141" spans="1:6" ht="67.5" customHeight="1" thickBot="1">
      <c r="A141" s="97" t="s">
        <v>421</v>
      </c>
      <c r="B141" s="62" t="s">
        <v>11</v>
      </c>
      <c r="C141" s="1" t="s">
        <v>419</v>
      </c>
      <c r="D141" s="16">
        <f>D142</f>
        <v>7000000</v>
      </c>
      <c r="E141" s="16">
        <v>0</v>
      </c>
      <c r="F141" s="57">
        <f>D141-E141</f>
        <v>7000000</v>
      </c>
    </row>
    <row r="142" spans="1:6" ht="15" customHeight="1" thickBot="1">
      <c r="A142" s="97" t="s">
        <v>36</v>
      </c>
      <c r="B142" s="62" t="s">
        <v>11</v>
      </c>
      <c r="C142" s="1" t="s">
        <v>422</v>
      </c>
      <c r="D142" s="16">
        <f t="shared" si="11"/>
        <v>7000000</v>
      </c>
      <c r="E142" s="16">
        <f t="shared" si="11"/>
        <v>0</v>
      </c>
      <c r="F142" s="57">
        <f t="shared" si="11"/>
        <v>7000000</v>
      </c>
    </row>
    <row r="143" spans="1:6" ht="22.5" customHeight="1" thickBot="1">
      <c r="A143" s="97" t="s">
        <v>44</v>
      </c>
      <c r="B143" s="62" t="s">
        <v>11</v>
      </c>
      <c r="C143" s="1" t="s">
        <v>423</v>
      </c>
      <c r="D143" s="16">
        <f t="shared" si="11"/>
        <v>7000000</v>
      </c>
      <c r="E143" s="16">
        <f t="shared" si="11"/>
        <v>0</v>
      </c>
      <c r="F143" s="57">
        <f t="shared" si="11"/>
        <v>7000000</v>
      </c>
    </row>
    <row r="144" spans="1:6" ht="27" customHeight="1" thickBot="1">
      <c r="A144" s="97" t="s">
        <v>425</v>
      </c>
      <c r="B144" s="62" t="s">
        <v>11</v>
      </c>
      <c r="C144" s="1" t="s">
        <v>424</v>
      </c>
      <c r="D144" s="16">
        <v>7000000</v>
      </c>
      <c r="E144" s="18">
        <v>0</v>
      </c>
      <c r="F144" s="17">
        <f>D144-E144</f>
        <v>7000000</v>
      </c>
    </row>
    <row r="145" spans="1:6" ht="15" customHeight="1" thickBot="1">
      <c r="A145" s="97" t="s">
        <v>159</v>
      </c>
      <c r="B145" s="62" t="s">
        <v>11</v>
      </c>
      <c r="C145" s="1" t="s">
        <v>193</v>
      </c>
      <c r="D145" s="16">
        <f>D146</f>
        <v>320000</v>
      </c>
      <c r="E145" s="16">
        <f aca="true" t="shared" si="12" ref="E145:F149">E146</f>
        <v>199134</v>
      </c>
      <c r="F145" s="57">
        <f t="shared" si="12"/>
        <v>120866</v>
      </c>
    </row>
    <row r="146" spans="1:6" ht="27.75" customHeight="1" thickBot="1">
      <c r="A146" s="97" t="s">
        <v>350</v>
      </c>
      <c r="B146" s="62" t="s">
        <v>11</v>
      </c>
      <c r="C146" s="1" t="s">
        <v>187</v>
      </c>
      <c r="D146" s="16">
        <f>D147</f>
        <v>320000</v>
      </c>
      <c r="E146" s="16">
        <f t="shared" si="12"/>
        <v>199134</v>
      </c>
      <c r="F146" s="57">
        <f t="shared" si="12"/>
        <v>120866</v>
      </c>
    </row>
    <row r="147" spans="1:6" ht="36.75" customHeight="1" thickBot="1">
      <c r="A147" s="97" t="s">
        <v>294</v>
      </c>
      <c r="B147" s="62" t="s">
        <v>11</v>
      </c>
      <c r="C147" s="1" t="s">
        <v>351</v>
      </c>
      <c r="D147" s="16">
        <f>D148+D151</f>
        <v>320000</v>
      </c>
      <c r="E147" s="16">
        <f>E148+E151</f>
        <v>199134</v>
      </c>
      <c r="F147" s="16">
        <f>F148+F151</f>
        <v>120866</v>
      </c>
    </row>
    <row r="148" spans="1:6" ht="15" customHeight="1" thickBot="1">
      <c r="A148" s="96" t="s">
        <v>36</v>
      </c>
      <c r="B148" s="62" t="s">
        <v>11</v>
      </c>
      <c r="C148" s="1" t="s">
        <v>352</v>
      </c>
      <c r="D148" s="16">
        <f>D149</f>
        <v>220000</v>
      </c>
      <c r="E148" s="16">
        <f t="shared" si="12"/>
        <v>99162</v>
      </c>
      <c r="F148" s="57">
        <f t="shared" si="12"/>
        <v>120838</v>
      </c>
    </row>
    <row r="149" spans="1:6" ht="15" customHeight="1" thickBot="1">
      <c r="A149" s="51" t="s">
        <v>37</v>
      </c>
      <c r="B149" s="62" t="s">
        <v>11</v>
      </c>
      <c r="C149" s="1" t="s">
        <v>353</v>
      </c>
      <c r="D149" s="16">
        <f>D150</f>
        <v>220000</v>
      </c>
      <c r="E149" s="16">
        <f>E150</f>
        <v>99162</v>
      </c>
      <c r="F149" s="57">
        <f t="shared" si="12"/>
        <v>120838</v>
      </c>
    </row>
    <row r="150" spans="1:6" ht="27" customHeight="1">
      <c r="A150" s="96" t="s">
        <v>41</v>
      </c>
      <c r="B150" s="62" t="s">
        <v>11</v>
      </c>
      <c r="C150" s="1" t="s">
        <v>354</v>
      </c>
      <c r="D150" s="16">
        <v>220000</v>
      </c>
      <c r="E150" s="18">
        <v>99162</v>
      </c>
      <c r="F150" s="17">
        <f>D150-E150</f>
        <v>120838</v>
      </c>
    </row>
    <row r="151" spans="1:6" ht="27" customHeight="1">
      <c r="A151" s="51" t="s">
        <v>44</v>
      </c>
      <c r="B151" s="93" t="s">
        <v>11</v>
      </c>
      <c r="C151" s="1" t="s">
        <v>435</v>
      </c>
      <c r="D151" s="16">
        <f>D152</f>
        <v>100000</v>
      </c>
      <c r="E151" s="16">
        <f>E152</f>
        <v>99972</v>
      </c>
      <c r="F151" s="16">
        <f>F152</f>
        <v>28</v>
      </c>
    </row>
    <row r="152" spans="1:6" ht="27" customHeight="1">
      <c r="A152" s="51" t="s">
        <v>45</v>
      </c>
      <c r="B152" s="93" t="s">
        <v>11</v>
      </c>
      <c r="C152" s="1" t="s">
        <v>436</v>
      </c>
      <c r="D152" s="16">
        <v>100000</v>
      </c>
      <c r="E152" s="18">
        <v>99972</v>
      </c>
      <c r="F152" s="17">
        <f>D152-E152</f>
        <v>28</v>
      </c>
    </row>
    <row r="153" spans="1:6" ht="15" customHeight="1">
      <c r="A153" s="51" t="s">
        <v>56</v>
      </c>
      <c r="B153" s="88" t="s">
        <v>11</v>
      </c>
      <c r="C153" s="89" t="s">
        <v>74</v>
      </c>
      <c r="D153" s="57">
        <f>D154</f>
        <v>3575700</v>
      </c>
      <c r="E153" s="57">
        <f>E154</f>
        <v>1490823.94</v>
      </c>
      <c r="F153" s="57">
        <f>D153-E153</f>
        <v>2084876.06</v>
      </c>
    </row>
    <row r="154" spans="1:6" ht="15" customHeight="1">
      <c r="A154" s="96" t="s">
        <v>159</v>
      </c>
      <c r="B154" s="112" t="s">
        <v>11</v>
      </c>
      <c r="C154" s="72" t="s">
        <v>164</v>
      </c>
      <c r="D154" s="113">
        <f>D155</f>
        <v>3575700</v>
      </c>
      <c r="E154" s="113">
        <f>E155</f>
        <v>1490823.94</v>
      </c>
      <c r="F154" s="74">
        <f>D154-E154</f>
        <v>2084876.06</v>
      </c>
    </row>
    <row r="155" spans="1:6" ht="90.75" customHeight="1">
      <c r="A155" s="51" t="s">
        <v>207</v>
      </c>
      <c r="B155" s="92" t="s">
        <v>11</v>
      </c>
      <c r="C155" s="75" t="s">
        <v>165</v>
      </c>
      <c r="D155" s="16">
        <f>D156+D162</f>
        <v>3575700</v>
      </c>
      <c r="E155" s="16">
        <f>E156+E162</f>
        <v>1490823.94</v>
      </c>
      <c r="F155" s="16">
        <f>F156+F162</f>
        <v>2084876.06</v>
      </c>
    </row>
    <row r="156" spans="1:6" ht="24" customHeight="1">
      <c r="A156" s="51" t="s">
        <v>194</v>
      </c>
      <c r="B156" s="92" t="s">
        <v>11</v>
      </c>
      <c r="C156" s="89" t="s">
        <v>166</v>
      </c>
      <c r="D156" s="57">
        <f aca="true" t="shared" si="13" ref="D156:E158">D157</f>
        <v>2877700</v>
      </c>
      <c r="E156" s="57">
        <f t="shared" si="13"/>
        <v>1085817.98</v>
      </c>
      <c r="F156" s="57">
        <f>D156-E156</f>
        <v>1791882.02</v>
      </c>
    </row>
    <row r="157" spans="1:6" ht="36" customHeight="1">
      <c r="A157" s="51" t="s">
        <v>294</v>
      </c>
      <c r="B157" s="92" t="s">
        <v>11</v>
      </c>
      <c r="C157" s="75" t="s">
        <v>355</v>
      </c>
      <c r="D157" s="16">
        <f t="shared" si="13"/>
        <v>2877700</v>
      </c>
      <c r="E157" s="16">
        <f t="shared" si="13"/>
        <v>1085817.98</v>
      </c>
      <c r="F157" s="57">
        <f>D157-E157</f>
        <v>1791882.02</v>
      </c>
    </row>
    <row r="158" spans="1:6" ht="15" customHeight="1" thickBot="1">
      <c r="A158" s="97" t="s">
        <v>36</v>
      </c>
      <c r="B158" s="93" t="s">
        <v>11</v>
      </c>
      <c r="C158" s="1" t="s">
        <v>356</v>
      </c>
      <c r="D158" s="18">
        <f t="shared" si="13"/>
        <v>2877700</v>
      </c>
      <c r="E158" s="18">
        <f t="shared" si="13"/>
        <v>1085817.98</v>
      </c>
      <c r="F158" s="17">
        <f>F159</f>
        <v>1791882.02</v>
      </c>
    </row>
    <row r="159" spans="1:6" ht="15" customHeight="1" thickBot="1">
      <c r="A159" s="97" t="s">
        <v>37</v>
      </c>
      <c r="B159" s="62" t="s">
        <v>11</v>
      </c>
      <c r="C159" s="1" t="s">
        <v>357</v>
      </c>
      <c r="D159" s="16">
        <f>D160+D161</f>
        <v>2877700</v>
      </c>
      <c r="E159" s="16">
        <f>E160+E161</f>
        <v>1085817.98</v>
      </c>
      <c r="F159" s="57">
        <f>F160+F161</f>
        <v>1791882.02</v>
      </c>
    </row>
    <row r="160" spans="1:6" ht="15" customHeight="1" thickBot="1">
      <c r="A160" s="96" t="s">
        <v>40</v>
      </c>
      <c r="B160" s="62" t="s">
        <v>11</v>
      </c>
      <c r="C160" s="1" t="s">
        <v>358</v>
      </c>
      <c r="D160" s="16">
        <v>2797000</v>
      </c>
      <c r="E160" s="17">
        <v>1071360.41</v>
      </c>
      <c r="F160" s="17">
        <f>D160-E160</f>
        <v>1725639.59</v>
      </c>
    </row>
    <row r="161" spans="1:6" ht="24" customHeight="1" thickBot="1">
      <c r="A161" s="51" t="s">
        <v>41</v>
      </c>
      <c r="B161" s="90" t="s">
        <v>11</v>
      </c>
      <c r="C161" s="89" t="s">
        <v>359</v>
      </c>
      <c r="D161" s="73">
        <v>80700</v>
      </c>
      <c r="E161" s="113">
        <v>14457.57</v>
      </c>
      <c r="F161" s="57">
        <f>D161-E161</f>
        <v>66242.43</v>
      </c>
    </row>
    <row r="162" spans="1:6" ht="35.25" customHeight="1" thickBot="1">
      <c r="A162" s="51" t="s">
        <v>167</v>
      </c>
      <c r="B162" s="62" t="s">
        <v>11</v>
      </c>
      <c r="C162" s="89" t="s">
        <v>168</v>
      </c>
      <c r="D162" s="16">
        <f>D163+D167</f>
        <v>698000</v>
      </c>
      <c r="E162" s="16">
        <f>E163+E167</f>
        <v>405005.96</v>
      </c>
      <c r="F162" s="16">
        <f>F163+F167</f>
        <v>292994.04</v>
      </c>
    </row>
    <row r="163" spans="1:6" ht="35.25" customHeight="1" thickBot="1">
      <c r="A163" s="51" t="s">
        <v>291</v>
      </c>
      <c r="B163" s="62" t="s">
        <v>11</v>
      </c>
      <c r="C163" s="89" t="s">
        <v>438</v>
      </c>
      <c r="D163" s="16">
        <f aca="true" t="shared" si="14" ref="D163:F165">D164</f>
        <v>21400</v>
      </c>
      <c r="E163" s="16">
        <f t="shared" si="14"/>
        <v>21375.7</v>
      </c>
      <c r="F163" s="16">
        <f t="shared" si="14"/>
        <v>24.299999999999272</v>
      </c>
    </row>
    <row r="164" spans="1:6" ht="18.75" customHeight="1" thickBot="1">
      <c r="A164" s="51" t="s">
        <v>36</v>
      </c>
      <c r="B164" s="62" t="s">
        <v>11</v>
      </c>
      <c r="C164" s="89" t="s">
        <v>439</v>
      </c>
      <c r="D164" s="16">
        <f t="shared" si="14"/>
        <v>21400</v>
      </c>
      <c r="E164" s="16">
        <f t="shared" si="14"/>
        <v>21375.7</v>
      </c>
      <c r="F164" s="16">
        <f t="shared" si="14"/>
        <v>24.299999999999272</v>
      </c>
    </row>
    <row r="165" spans="1:6" ht="21" customHeight="1" thickBot="1">
      <c r="A165" s="51" t="s">
        <v>37</v>
      </c>
      <c r="B165" s="62" t="s">
        <v>11</v>
      </c>
      <c r="C165" s="89" t="s">
        <v>440</v>
      </c>
      <c r="D165" s="16">
        <f t="shared" si="14"/>
        <v>21400</v>
      </c>
      <c r="E165" s="16">
        <f t="shared" si="14"/>
        <v>21375.7</v>
      </c>
      <c r="F165" s="16">
        <f t="shared" si="14"/>
        <v>24.299999999999272</v>
      </c>
    </row>
    <row r="166" spans="1:6" ht="21" customHeight="1" thickBot="1">
      <c r="A166" s="51" t="s">
        <v>42</v>
      </c>
      <c r="B166" s="62" t="s">
        <v>11</v>
      </c>
      <c r="C166" s="89" t="s">
        <v>441</v>
      </c>
      <c r="D166" s="16">
        <v>21400</v>
      </c>
      <c r="E166" s="16">
        <v>21375.7</v>
      </c>
      <c r="F166" s="16">
        <f>D166-E166</f>
        <v>24.299999999999272</v>
      </c>
    </row>
    <row r="167" spans="1:6" ht="35.25" customHeight="1" thickBot="1">
      <c r="A167" s="51" t="s">
        <v>294</v>
      </c>
      <c r="B167" s="62" t="s">
        <v>11</v>
      </c>
      <c r="C167" s="1" t="s">
        <v>360</v>
      </c>
      <c r="D167" s="16">
        <f>D168+D172</f>
        <v>676600</v>
      </c>
      <c r="E167" s="16">
        <f>E168+E172</f>
        <v>383630.26</v>
      </c>
      <c r="F167" s="16">
        <f>F168+F172</f>
        <v>292969.74</v>
      </c>
    </row>
    <row r="168" spans="1:8" ht="15" customHeight="1" thickBot="1">
      <c r="A168" s="97" t="s">
        <v>36</v>
      </c>
      <c r="B168" s="62" t="s">
        <v>11</v>
      </c>
      <c r="C168" s="1" t="s">
        <v>361</v>
      </c>
      <c r="D168" s="16">
        <f>D169</f>
        <v>370900</v>
      </c>
      <c r="E168" s="16">
        <f>E169</f>
        <v>173441.76</v>
      </c>
      <c r="F168" s="16">
        <f>F169</f>
        <v>197458.24</v>
      </c>
      <c r="H168" s="19"/>
    </row>
    <row r="169" spans="1:8" ht="15" customHeight="1" thickBot="1">
      <c r="A169" s="97" t="s">
        <v>37</v>
      </c>
      <c r="B169" s="62" t="s">
        <v>11</v>
      </c>
      <c r="C169" s="1" t="s">
        <v>362</v>
      </c>
      <c r="D169" s="16">
        <f>D170+D171</f>
        <v>370900</v>
      </c>
      <c r="E169" s="16">
        <f>E170+E171</f>
        <v>173441.76</v>
      </c>
      <c r="F169" s="16">
        <f>F170+F171</f>
        <v>197458.24</v>
      </c>
      <c r="H169" s="19"/>
    </row>
    <row r="170" spans="1:8" ht="15" customHeight="1" thickBot="1">
      <c r="A170" s="97" t="s">
        <v>39</v>
      </c>
      <c r="B170" s="62" t="s">
        <v>11</v>
      </c>
      <c r="C170" s="1" t="s">
        <v>442</v>
      </c>
      <c r="D170" s="16">
        <v>18000</v>
      </c>
      <c r="E170" s="18">
        <v>0</v>
      </c>
      <c r="F170" s="18">
        <f>D170-E170</f>
        <v>18000</v>
      </c>
      <c r="H170" s="19"/>
    </row>
    <row r="171" spans="1:8" ht="22.5" customHeight="1" thickBot="1">
      <c r="A171" s="97" t="s">
        <v>41</v>
      </c>
      <c r="B171" s="62" t="s">
        <v>11</v>
      </c>
      <c r="C171" s="1" t="s">
        <v>363</v>
      </c>
      <c r="D171" s="16">
        <v>352900</v>
      </c>
      <c r="E171" s="18">
        <v>173441.76</v>
      </c>
      <c r="F171" s="17">
        <f>D171-E171</f>
        <v>179458.24</v>
      </c>
      <c r="H171" s="19"/>
    </row>
    <row r="172" spans="1:6" ht="15" customHeight="1" thickBot="1">
      <c r="A172" s="97" t="s">
        <v>44</v>
      </c>
      <c r="B172" s="62" t="s">
        <v>11</v>
      </c>
      <c r="C172" s="1" t="s">
        <v>364</v>
      </c>
      <c r="D172" s="16">
        <f>D173+D174</f>
        <v>305700</v>
      </c>
      <c r="E172" s="16">
        <f>E173+E174</f>
        <v>210188.5</v>
      </c>
      <c r="F172" s="16">
        <f>F173+F174</f>
        <v>95511.5</v>
      </c>
    </row>
    <row r="173" spans="1:6" ht="21" customHeight="1" thickBot="1">
      <c r="A173" s="97" t="s">
        <v>425</v>
      </c>
      <c r="B173" s="62" t="s">
        <v>11</v>
      </c>
      <c r="C173" s="1" t="s">
        <v>437</v>
      </c>
      <c r="D173" s="16">
        <v>59800</v>
      </c>
      <c r="E173" s="18">
        <v>59800</v>
      </c>
      <c r="F173" s="17">
        <v>0</v>
      </c>
    </row>
    <row r="174" spans="1:6" ht="25.5" customHeight="1" thickBot="1">
      <c r="A174" s="97" t="s">
        <v>45</v>
      </c>
      <c r="B174" s="62" t="s">
        <v>11</v>
      </c>
      <c r="C174" s="1" t="s">
        <v>365</v>
      </c>
      <c r="D174" s="16">
        <v>245900</v>
      </c>
      <c r="E174" s="17">
        <v>150388.5</v>
      </c>
      <c r="F174" s="17">
        <f>D174-E174</f>
        <v>95511.5</v>
      </c>
    </row>
    <row r="175" spans="1:6" ht="27" customHeight="1" thickBot="1">
      <c r="A175" s="97" t="s">
        <v>195</v>
      </c>
      <c r="B175" s="62" t="s">
        <v>11</v>
      </c>
      <c r="C175" s="1" t="s">
        <v>76</v>
      </c>
      <c r="D175" s="16">
        <f aca="true" t="shared" si="15" ref="D175:E177">D176</f>
        <v>3722100</v>
      </c>
      <c r="E175" s="16">
        <f t="shared" si="15"/>
        <v>1150475.56</v>
      </c>
      <c r="F175" s="57">
        <f>D175-E175</f>
        <v>2571624.44</v>
      </c>
    </row>
    <row r="176" spans="1:6" ht="18" customHeight="1" thickBot="1">
      <c r="A176" s="97" t="s">
        <v>58</v>
      </c>
      <c r="B176" s="62" t="s">
        <v>11</v>
      </c>
      <c r="C176" s="1" t="s">
        <v>75</v>
      </c>
      <c r="D176" s="16">
        <f t="shared" si="15"/>
        <v>3722100</v>
      </c>
      <c r="E176" s="16">
        <f t="shared" si="15"/>
        <v>1150475.56</v>
      </c>
      <c r="F176" s="57">
        <f>D176-E176</f>
        <v>2571624.44</v>
      </c>
    </row>
    <row r="177" spans="1:6" ht="18.75" customHeight="1" thickBot="1">
      <c r="A177" s="97" t="s">
        <v>159</v>
      </c>
      <c r="B177" s="62" t="s">
        <v>11</v>
      </c>
      <c r="C177" s="1" t="s">
        <v>169</v>
      </c>
      <c r="D177" s="16">
        <f t="shared" si="15"/>
        <v>3722100</v>
      </c>
      <c r="E177" s="16">
        <f t="shared" si="15"/>
        <v>1150475.56</v>
      </c>
      <c r="F177" s="57">
        <f>F178</f>
        <v>2571624.44</v>
      </c>
    </row>
    <row r="178" spans="1:6" ht="60" customHeight="1" thickBot="1">
      <c r="A178" s="97" t="s">
        <v>205</v>
      </c>
      <c r="B178" s="62" t="s">
        <v>11</v>
      </c>
      <c r="C178" s="1" t="s">
        <v>77</v>
      </c>
      <c r="D178" s="16">
        <f>D179+D184</f>
        <v>3722100</v>
      </c>
      <c r="E178" s="16">
        <f>E179+E184</f>
        <v>1150475.56</v>
      </c>
      <c r="F178" s="17">
        <f aca="true" t="shared" si="16" ref="F178:F199">D178-E178</f>
        <v>2571624.44</v>
      </c>
    </row>
    <row r="179" spans="1:6" ht="57.75" customHeight="1" thickBot="1">
      <c r="A179" s="97" t="s">
        <v>366</v>
      </c>
      <c r="B179" s="62" t="s">
        <v>11</v>
      </c>
      <c r="C179" s="1" t="s">
        <v>367</v>
      </c>
      <c r="D179" s="16">
        <f aca="true" t="shared" si="17" ref="D179:E182">D180</f>
        <v>2704500</v>
      </c>
      <c r="E179" s="16">
        <f t="shared" si="17"/>
        <v>896753</v>
      </c>
      <c r="F179" s="17">
        <f t="shared" si="16"/>
        <v>1807747</v>
      </c>
    </row>
    <row r="180" spans="1:6" ht="78.75" customHeight="1" thickBot="1">
      <c r="A180" s="97" t="s">
        <v>369</v>
      </c>
      <c r="B180" s="62" t="s">
        <v>11</v>
      </c>
      <c r="C180" s="1" t="s">
        <v>368</v>
      </c>
      <c r="D180" s="16">
        <f t="shared" si="17"/>
        <v>2704500</v>
      </c>
      <c r="E180" s="16">
        <f t="shared" si="17"/>
        <v>896753</v>
      </c>
      <c r="F180" s="17">
        <f t="shared" si="16"/>
        <v>1807747</v>
      </c>
    </row>
    <row r="181" spans="1:6" ht="18" customHeight="1" thickBot="1">
      <c r="A181" s="97" t="s">
        <v>36</v>
      </c>
      <c r="B181" s="62" t="s">
        <v>11</v>
      </c>
      <c r="C181" s="1" t="s">
        <v>370</v>
      </c>
      <c r="D181" s="16">
        <f t="shared" si="17"/>
        <v>2704500</v>
      </c>
      <c r="E181" s="16">
        <f>E182</f>
        <v>896753</v>
      </c>
      <c r="F181" s="17">
        <f t="shared" si="16"/>
        <v>1807747</v>
      </c>
    </row>
    <row r="182" spans="1:6" ht="25.5" customHeight="1">
      <c r="A182" s="96" t="s">
        <v>55</v>
      </c>
      <c r="B182" s="90" t="s">
        <v>11</v>
      </c>
      <c r="C182" s="72" t="s">
        <v>371</v>
      </c>
      <c r="D182" s="73">
        <f t="shared" si="17"/>
        <v>2704500</v>
      </c>
      <c r="E182" s="74">
        <f t="shared" si="17"/>
        <v>896753</v>
      </c>
      <c r="F182" s="74">
        <f t="shared" si="16"/>
        <v>1807747</v>
      </c>
    </row>
    <row r="183" spans="1:6" ht="36.75" customHeight="1">
      <c r="A183" s="51" t="s">
        <v>373</v>
      </c>
      <c r="B183" s="92" t="s">
        <v>11</v>
      </c>
      <c r="C183" s="75" t="s">
        <v>372</v>
      </c>
      <c r="D183" s="16">
        <v>2704500</v>
      </c>
      <c r="E183" s="57">
        <v>896753</v>
      </c>
      <c r="F183" s="57">
        <f t="shared" si="16"/>
        <v>1807747</v>
      </c>
    </row>
    <row r="184" spans="1:6" ht="60" customHeight="1">
      <c r="A184" s="51" t="s">
        <v>374</v>
      </c>
      <c r="B184" s="92" t="s">
        <v>11</v>
      </c>
      <c r="C184" s="75" t="s">
        <v>375</v>
      </c>
      <c r="D184" s="16">
        <f aca="true" t="shared" si="18" ref="D184:E187">D185</f>
        <v>1017600</v>
      </c>
      <c r="E184" s="57">
        <f t="shared" si="18"/>
        <v>253722.56</v>
      </c>
      <c r="F184" s="57">
        <f t="shared" si="16"/>
        <v>763877.44</v>
      </c>
    </row>
    <row r="185" spans="1:6" ht="77.25" customHeight="1" thickBot="1">
      <c r="A185" s="97" t="s">
        <v>369</v>
      </c>
      <c r="B185" s="93" t="s">
        <v>11</v>
      </c>
      <c r="C185" s="1" t="s">
        <v>376</v>
      </c>
      <c r="D185" s="18">
        <f t="shared" si="18"/>
        <v>1017600</v>
      </c>
      <c r="E185" s="18">
        <f t="shared" si="18"/>
        <v>253722.56</v>
      </c>
      <c r="F185" s="17">
        <f t="shared" si="16"/>
        <v>763877.44</v>
      </c>
    </row>
    <row r="186" spans="1:6" ht="20.25" customHeight="1">
      <c r="A186" s="96" t="s">
        <v>36</v>
      </c>
      <c r="B186" s="90" t="s">
        <v>11</v>
      </c>
      <c r="C186" s="72" t="s">
        <v>377</v>
      </c>
      <c r="D186" s="73">
        <f t="shared" si="18"/>
        <v>1017600</v>
      </c>
      <c r="E186" s="74">
        <f t="shared" si="18"/>
        <v>253722.56</v>
      </c>
      <c r="F186" s="74">
        <f t="shared" si="16"/>
        <v>763877.44</v>
      </c>
    </row>
    <row r="187" spans="1:6" ht="26.25" customHeight="1">
      <c r="A187" s="51" t="s">
        <v>55</v>
      </c>
      <c r="B187" s="92" t="s">
        <v>11</v>
      </c>
      <c r="C187" s="75" t="s">
        <v>378</v>
      </c>
      <c r="D187" s="16">
        <f t="shared" si="18"/>
        <v>1017600</v>
      </c>
      <c r="E187" s="57">
        <f t="shared" si="18"/>
        <v>253722.56</v>
      </c>
      <c r="F187" s="57">
        <f t="shared" si="16"/>
        <v>763877.44</v>
      </c>
    </row>
    <row r="188" spans="1:6" ht="36" customHeight="1">
      <c r="A188" s="51" t="s">
        <v>373</v>
      </c>
      <c r="B188" s="92" t="s">
        <v>11</v>
      </c>
      <c r="C188" s="75" t="s">
        <v>379</v>
      </c>
      <c r="D188" s="16">
        <v>1017600</v>
      </c>
      <c r="E188" s="57">
        <v>253722.56</v>
      </c>
      <c r="F188" s="57">
        <f t="shared" si="16"/>
        <v>763877.44</v>
      </c>
    </row>
    <row r="189" spans="1:6" ht="15" customHeight="1" thickBot="1">
      <c r="A189" s="97" t="s">
        <v>170</v>
      </c>
      <c r="B189" s="93" t="s">
        <v>11</v>
      </c>
      <c r="C189" s="1" t="s">
        <v>78</v>
      </c>
      <c r="D189" s="18">
        <f aca="true" t="shared" si="19" ref="D189:E192">D190</f>
        <v>14700</v>
      </c>
      <c r="E189" s="18">
        <f t="shared" si="19"/>
        <v>0</v>
      </c>
      <c r="F189" s="17">
        <f t="shared" si="16"/>
        <v>14700</v>
      </c>
    </row>
    <row r="190" spans="1:6" ht="15" customHeight="1" thickBot="1">
      <c r="A190" s="97" t="s">
        <v>171</v>
      </c>
      <c r="B190" s="62" t="s">
        <v>11</v>
      </c>
      <c r="C190" s="1" t="s">
        <v>172</v>
      </c>
      <c r="D190" s="16">
        <f t="shared" si="19"/>
        <v>14700</v>
      </c>
      <c r="E190" s="16">
        <f t="shared" si="19"/>
        <v>0</v>
      </c>
      <c r="F190" s="17">
        <f t="shared" si="16"/>
        <v>14700</v>
      </c>
    </row>
    <row r="191" spans="1:6" ht="15" customHeight="1" thickBot="1">
      <c r="A191" s="97" t="s">
        <v>159</v>
      </c>
      <c r="B191" s="62" t="s">
        <v>11</v>
      </c>
      <c r="C191" s="1" t="s">
        <v>173</v>
      </c>
      <c r="D191" s="16">
        <f t="shared" si="19"/>
        <v>14700</v>
      </c>
      <c r="E191" s="16">
        <f t="shared" si="19"/>
        <v>0</v>
      </c>
      <c r="F191" s="17">
        <f t="shared" si="16"/>
        <v>14700</v>
      </c>
    </row>
    <row r="192" spans="1:6" ht="78" customHeight="1" thickBot="1">
      <c r="A192" s="97" t="s">
        <v>206</v>
      </c>
      <c r="B192" s="62" t="s">
        <v>11</v>
      </c>
      <c r="C192" s="1" t="s">
        <v>174</v>
      </c>
      <c r="D192" s="16">
        <f t="shared" si="19"/>
        <v>14700</v>
      </c>
      <c r="E192" s="16"/>
      <c r="F192" s="17">
        <f t="shared" si="16"/>
        <v>14700</v>
      </c>
    </row>
    <row r="193" spans="1:6" ht="39" customHeight="1" thickBot="1">
      <c r="A193" s="51" t="s">
        <v>294</v>
      </c>
      <c r="B193" s="62" t="s">
        <v>11</v>
      </c>
      <c r="C193" s="1" t="s">
        <v>380</v>
      </c>
      <c r="D193" s="16">
        <f>D194+D198</f>
        <v>14700</v>
      </c>
      <c r="E193" s="16">
        <f>E195+E199</f>
        <v>0</v>
      </c>
      <c r="F193" s="17">
        <f t="shared" si="16"/>
        <v>14700</v>
      </c>
    </row>
    <row r="194" spans="1:6" ht="15" customHeight="1" thickBot="1">
      <c r="A194" s="97" t="s">
        <v>36</v>
      </c>
      <c r="B194" s="62" t="s">
        <v>11</v>
      </c>
      <c r="C194" s="1" t="s">
        <v>381</v>
      </c>
      <c r="D194" s="16">
        <f>D195+D197</f>
        <v>7700</v>
      </c>
      <c r="E194" s="16">
        <f>E195</f>
        <v>0</v>
      </c>
      <c r="F194" s="17">
        <f t="shared" si="16"/>
        <v>7700</v>
      </c>
    </row>
    <row r="195" spans="1:6" ht="15" customHeight="1" thickBot="1">
      <c r="A195" s="97" t="s">
        <v>37</v>
      </c>
      <c r="B195" s="62" t="s">
        <v>11</v>
      </c>
      <c r="C195" s="1" t="s">
        <v>382</v>
      </c>
      <c r="D195" s="16">
        <f>D196</f>
        <v>3000</v>
      </c>
      <c r="E195" s="16">
        <f>E198</f>
        <v>0</v>
      </c>
      <c r="F195" s="17">
        <f t="shared" si="16"/>
        <v>3000</v>
      </c>
    </row>
    <row r="196" spans="1:6" ht="15" customHeight="1" thickBot="1">
      <c r="A196" s="97" t="s">
        <v>39</v>
      </c>
      <c r="B196" s="62" t="s">
        <v>11</v>
      </c>
      <c r="C196" s="1" t="s">
        <v>383</v>
      </c>
      <c r="D196" s="16">
        <v>3000</v>
      </c>
      <c r="E196" s="18">
        <v>0</v>
      </c>
      <c r="F196" s="17">
        <f>D196-E196</f>
        <v>3000</v>
      </c>
    </row>
    <row r="197" spans="1:6" ht="15" customHeight="1" thickBot="1">
      <c r="A197" s="97" t="s">
        <v>43</v>
      </c>
      <c r="B197" s="62" t="s">
        <v>11</v>
      </c>
      <c r="C197" s="1" t="s">
        <v>384</v>
      </c>
      <c r="D197" s="16">
        <v>4700</v>
      </c>
      <c r="E197" s="18">
        <v>0</v>
      </c>
      <c r="F197" s="17">
        <f>D197-E197</f>
        <v>4700</v>
      </c>
    </row>
    <row r="198" spans="1:6" ht="15" customHeight="1" thickBot="1">
      <c r="A198" s="97" t="s">
        <v>44</v>
      </c>
      <c r="B198" s="62" t="s">
        <v>11</v>
      </c>
      <c r="C198" s="1" t="s">
        <v>385</v>
      </c>
      <c r="D198" s="16">
        <f>D199</f>
        <v>7000</v>
      </c>
      <c r="E198" s="18">
        <f>E199</f>
        <v>0</v>
      </c>
      <c r="F198" s="17">
        <f t="shared" si="16"/>
        <v>7000</v>
      </c>
    </row>
    <row r="199" spans="1:6" ht="24.75" customHeight="1">
      <c r="A199" s="97" t="s">
        <v>45</v>
      </c>
      <c r="B199" s="62" t="s">
        <v>11</v>
      </c>
      <c r="C199" s="1" t="s">
        <v>386</v>
      </c>
      <c r="D199" s="16">
        <v>7000</v>
      </c>
      <c r="E199" s="17">
        <v>0</v>
      </c>
      <c r="F199" s="17">
        <f t="shared" si="16"/>
        <v>7000</v>
      </c>
    </row>
    <row r="200" spans="1:6" ht="15" customHeight="1" thickBot="1">
      <c r="A200" s="96"/>
      <c r="B200" s="12"/>
      <c r="C200" s="8"/>
      <c r="D200" s="8"/>
      <c r="E200" s="8"/>
      <c r="F200" s="8"/>
    </row>
    <row r="201" spans="1:6" ht="27" customHeight="1" thickBot="1">
      <c r="A201" s="51" t="s">
        <v>13</v>
      </c>
      <c r="B201" s="102">
        <v>450</v>
      </c>
      <c r="C201" s="63" t="s">
        <v>12</v>
      </c>
      <c r="D201" s="69">
        <v>-624400</v>
      </c>
      <c r="E201" s="64">
        <v>1990872.22</v>
      </c>
      <c r="F201" s="65"/>
    </row>
  </sheetData>
  <mergeCells count="3">
    <mergeCell ref="D8:D9"/>
    <mergeCell ref="E8:E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SheetLayoutView="75" workbookViewId="0" topLeftCell="A1">
      <selection activeCell="E7" sqref="E7"/>
    </sheetView>
  </sheetViews>
  <sheetFormatPr defaultColWidth="9.125" defaultRowHeight="12.75"/>
  <cols>
    <col min="1" max="1" width="19.50390625" style="0" customWidth="1"/>
    <col min="2" max="2" width="4.50390625" style="0" customWidth="1"/>
    <col min="3" max="3" width="25.375" style="0" customWidth="1"/>
    <col min="4" max="4" width="11.875" style="0" customWidth="1"/>
    <col min="5" max="5" width="12.625" style="0" customWidth="1"/>
    <col min="6" max="6" width="13.00390625" style="0" customWidth="1"/>
  </cols>
  <sheetData>
    <row r="1" ht="12.75">
      <c r="A1" s="42" t="s">
        <v>126</v>
      </c>
    </row>
    <row r="2" ht="12.75">
      <c r="A2" s="42"/>
    </row>
    <row r="3" spans="1:6" ht="12.75" customHeight="1">
      <c r="A3" s="147" t="s">
        <v>89</v>
      </c>
      <c r="B3" s="147" t="s">
        <v>90</v>
      </c>
      <c r="C3" s="147" t="s">
        <v>127</v>
      </c>
      <c r="D3" s="147" t="s">
        <v>128</v>
      </c>
      <c r="E3" s="143" t="s">
        <v>16</v>
      </c>
      <c r="F3" s="145" t="s">
        <v>93</v>
      </c>
    </row>
    <row r="4" spans="1:6" ht="23.25" customHeight="1">
      <c r="A4" s="148"/>
      <c r="B4" s="148"/>
      <c r="C4" s="148"/>
      <c r="D4" s="148"/>
      <c r="E4" s="144"/>
      <c r="F4" s="146"/>
    </row>
    <row r="5" spans="1:6" ht="12.75">
      <c r="A5" s="43">
        <v>1</v>
      </c>
      <c r="B5" s="43">
        <v>2</v>
      </c>
      <c r="C5" s="43">
        <v>3</v>
      </c>
      <c r="D5" s="43">
        <v>10</v>
      </c>
      <c r="E5" s="43">
        <v>18</v>
      </c>
      <c r="F5" s="43">
        <v>19</v>
      </c>
    </row>
    <row r="6" spans="1:6" ht="48" customHeight="1">
      <c r="A6" s="44" t="s">
        <v>26</v>
      </c>
      <c r="B6" s="45">
        <v>500</v>
      </c>
      <c r="C6" s="46" t="s">
        <v>12</v>
      </c>
      <c r="D6" s="47">
        <f>D11</f>
        <v>624400</v>
      </c>
      <c r="E6" s="47">
        <f>E11</f>
        <v>-1990872.2199999997</v>
      </c>
      <c r="F6" s="68" t="s">
        <v>201</v>
      </c>
    </row>
    <row r="7" spans="1:6" ht="46.5" customHeight="1">
      <c r="A7" s="44" t="s">
        <v>196</v>
      </c>
      <c r="B7" s="45">
        <v>520</v>
      </c>
      <c r="C7" s="46" t="s">
        <v>201</v>
      </c>
      <c r="D7" s="47">
        <f>D11</f>
        <v>624400</v>
      </c>
      <c r="E7" s="47">
        <f>E11</f>
        <v>-1990872.2199999997</v>
      </c>
      <c r="F7" s="68" t="s">
        <v>201</v>
      </c>
    </row>
    <row r="8" spans="1:6" ht="12.75">
      <c r="A8" s="44" t="s">
        <v>197</v>
      </c>
      <c r="B8" s="45"/>
      <c r="C8" s="46" t="s">
        <v>201</v>
      </c>
      <c r="D8" s="68" t="s">
        <v>201</v>
      </c>
      <c r="E8" s="68" t="s">
        <v>201</v>
      </c>
      <c r="F8" s="68" t="s">
        <v>201</v>
      </c>
    </row>
    <row r="9" spans="1:6" ht="38.25" customHeight="1">
      <c r="A9" s="44" t="s">
        <v>198</v>
      </c>
      <c r="B9" s="45">
        <v>620</v>
      </c>
      <c r="C9" s="46" t="s">
        <v>201</v>
      </c>
      <c r="D9" s="68" t="s">
        <v>201</v>
      </c>
      <c r="E9" s="68" t="s">
        <v>201</v>
      </c>
      <c r="F9" s="68" t="s">
        <v>201</v>
      </c>
    </row>
    <row r="10" spans="1:6" ht="12.75">
      <c r="A10" s="44" t="s">
        <v>197</v>
      </c>
      <c r="B10" s="45"/>
      <c r="C10" s="46" t="s">
        <v>201</v>
      </c>
      <c r="D10" s="68" t="s">
        <v>201</v>
      </c>
      <c r="E10" s="68" t="s">
        <v>201</v>
      </c>
      <c r="F10" s="68" t="s">
        <v>201</v>
      </c>
    </row>
    <row r="11" spans="1:6" ht="28.5" customHeight="1">
      <c r="A11" s="44" t="s">
        <v>199</v>
      </c>
      <c r="B11" s="45">
        <v>700</v>
      </c>
      <c r="C11" s="48" t="s">
        <v>129</v>
      </c>
      <c r="D11" s="47">
        <f>D12+D16</f>
        <v>624400</v>
      </c>
      <c r="E11" s="47">
        <f>E12+E16</f>
        <v>-1990872.2199999997</v>
      </c>
      <c r="F11" s="68" t="s">
        <v>201</v>
      </c>
    </row>
    <row r="12" spans="1:6" ht="32.25" customHeight="1">
      <c r="A12" s="44" t="s">
        <v>200</v>
      </c>
      <c r="B12" s="45">
        <v>700</v>
      </c>
      <c r="C12" s="48" t="s">
        <v>130</v>
      </c>
      <c r="D12" s="34">
        <v>-20194300</v>
      </c>
      <c r="E12" s="47">
        <v>-6577594.41</v>
      </c>
      <c r="F12" s="47">
        <f>D12-E12</f>
        <v>-13616705.59</v>
      </c>
    </row>
    <row r="13" spans="1:6" ht="36" customHeight="1">
      <c r="A13" s="44" t="s">
        <v>79</v>
      </c>
      <c r="B13" s="45">
        <v>710</v>
      </c>
      <c r="C13" s="48" t="s">
        <v>131</v>
      </c>
      <c r="D13" s="34">
        <v>-20194300</v>
      </c>
      <c r="E13" s="47">
        <v>-6577594.41</v>
      </c>
      <c r="F13" s="70" t="s">
        <v>204</v>
      </c>
    </row>
    <row r="14" spans="1:6" ht="36" customHeight="1">
      <c r="A14" s="44" t="s">
        <v>132</v>
      </c>
      <c r="B14" s="45">
        <v>710</v>
      </c>
      <c r="C14" s="48" t="s">
        <v>133</v>
      </c>
      <c r="D14" s="34">
        <v>-20194300</v>
      </c>
      <c r="E14" s="47">
        <v>-6577594.41</v>
      </c>
      <c r="F14" s="70" t="s">
        <v>204</v>
      </c>
    </row>
    <row r="15" spans="1:6" ht="43.5" customHeight="1">
      <c r="A15" s="44" t="s">
        <v>134</v>
      </c>
      <c r="B15" s="45">
        <v>710</v>
      </c>
      <c r="C15" s="48" t="s">
        <v>135</v>
      </c>
      <c r="D15" s="34">
        <v>-20194300</v>
      </c>
      <c r="E15" s="47">
        <v>-6577594.41</v>
      </c>
      <c r="F15" s="70" t="s">
        <v>204</v>
      </c>
    </row>
    <row r="16" spans="1:6" ht="28.5" customHeight="1">
      <c r="A16" s="44" t="s">
        <v>80</v>
      </c>
      <c r="B16" s="45">
        <v>720</v>
      </c>
      <c r="C16" s="48" t="s">
        <v>136</v>
      </c>
      <c r="D16" s="47">
        <v>20818700</v>
      </c>
      <c r="E16" s="47">
        <v>4586722.19</v>
      </c>
      <c r="F16" s="70" t="s">
        <v>204</v>
      </c>
    </row>
    <row r="17" spans="1:6" ht="36" customHeight="1">
      <c r="A17" s="44" t="s">
        <v>81</v>
      </c>
      <c r="B17" s="45">
        <v>720</v>
      </c>
      <c r="C17" s="48" t="s">
        <v>137</v>
      </c>
      <c r="D17" s="47">
        <v>20818700</v>
      </c>
      <c r="E17" s="47">
        <v>4586722.19</v>
      </c>
      <c r="F17" s="70" t="s">
        <v>204</v>
      </c>
    </row>
    <row r="18" spans="1:6" ht="33.75" customHeight="1">
      <c r="A18" s="44" t="s">
        <v>138</v>
      </c>
      <c r="B18" s="45">
        <v>720</v>
      </c>
      <c r="C18" s="48" t="s">
        <v>139</v>
      </c>
      <c r="D18" s="47">
        <v>20818700</v>
      </c>
      <c r="E18" s="47">
        <v>4586722.19</v>
      </c>
      <c r="F18" s="70" t="s">
        <v>204</v>
      </c>
    </row>
    <row r="19" spans="1:6" ht="48.75" customHeight="1">
      <c r="A19" s="49" t="s">
        <v>140</v>
      </c>
      <c r="B19" s="45">
        <v>720</v>
      </c>
      <c r="C19" s="48" t="s">
        <v>141</v>
      </c>
      <c r="D19" s="47">
        <v>20818700</v>
      </c>
      <c r="E19" s="47">
        <v>4586722.19</v>
      </c>
      <c r="F19" s="70" t="s">
        <v>204</v>
      </c>
    </row>
    <row r="21" spans="1:3" ht="12.75">
      <c r="A21" s="50" t="s">
        <v>142</v>
      </c>
      <c r="C21" s="71" t="s">
        <v>143</v>
      </c>
    </row>
    <row r="24" spans="1:3" ht="12.75">
      <c r="A24" s="22" t="s">
        <v>144</v>
      </c>
      <c r="B24" s="22"/>
      <c r="C24" s="22"/>
    </row>
    <row r="25" spans="1:6" ht="12.75">
      <c r="A25" s="22" t="s">
        <v>145</v>
      </c>
      <c r="B25" s="22"/>
      <c r="C25" s="22" t="s">
        <v>146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147</v>
      </c>
      <c r="B28" s="22"/>
      <c r="C28" s="22" t="s">
        <v>148</v>
      </c>
      <c r="D28" s="22"/>
      <c r="E28" s="22"/>
      <c r="F28" s="22"/>
    </row>
    <row r="29" spans="1:6" ht="12.75">
      <c r="A29" s="22" t="s">
        <v>454</v>
      </c>
      <c r="B29" s="22"/>
      <c r="C29" s="22"/>
      <c r="D29" s="22"/>
      <c r="E29" s="22"/>
      <c r="F29" s="22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showGridLines="0" view="pageBreakPreview" zoomScale="75" zoomScaleSheetLayoutView="75" workbookViewId="0" topLeftCell="A4">
      <selection activeCell="F68" sqref="F68"/>
    </sheetView>
  </sheetViews>
  <sheetFormatPr defaultColWidth="9.00390625" defaultRowHeight="12.75"/>
  <cols>
    <col min="1" max="1" width="24.625" style="15" customWidth="1"/>
    <col min="2" max="2" width="3.875" style="0" customWidth="1"/>
    <col min="3" max="3" width="24.50390625" style="0" customWidth="1"/>
    <col min="4" max="4" width="10.875" style="22" customWidth="1"/>
    <col min="5" max="5" width="11.50390625" style="22" customWidth="1"/>
    <col min="6" max="6" width="11.50390625" style="0" customWidth="1"/>
  </cols>
  <sheetData>
    <row r="1" spans="3:6" ht="10.5" customHeight="1">
      <c r="C1" s="150"/>
      <c r="D1" s="150"/>
      <c r="E1" s="150"/>
      <c r="F1" s="150"/>
    </row>
    <row r="2" spans="4:5" ht="9.75" customHeight="1">
      <c r="D2"/>
      <c r="E2" s="20"/>
    </row>
    <row r="3" spans="1:6" ht="19.5" customHeight="1" thickBot="1">
      <c r="A3" s="151" t="s">
        <v>181</v>
      </c>
      <c r="B3" s="151"/>
      <c r="C3" s="151"/>
      <c r="D3" s="151"/>
      <c r="E3" s="152"/>
      <c r="F3" s="21" t="s">
        <v>3</v>
      </c>
    </row>
    <row r="4" spans="2:6" ht="11.25" customHeight="1">
      <c r="B4" s="153" t="s">
        <v>457</v>
      </c>
      <c r="C4" s="153"/>
      <c r="F4" s="23" t="s">
        <v>14</v>
      </c>
    </row>
    <row r="5" spans="2:6" ht="17.25" customHeight="1">
      <c r="B5" s="24"/>
      <c r="C5" s="24"/>
      <c r="E5" s="22" t="s">
        <v>82</v>
      </c>
      <c r="F5" s="25">
        <v>41061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56" t="s">
        <v>260</v>
      </c>
      <c r="B7" s="156"/>
      <c r="C7" s="156"/>
      <c r="D7" s="156"/>
      <c r="E7" s="22" t="s">
        <v>85</v>
      </c>
      <c r="F7" s="28">
        <v>951</v>
      </c>
    </row>
    <row r="8" spans="1:6" ht="27.75" customHeight="1">
      <c r="A8" s="155" t="s">
        <v>182</v>
      </c>
      <c r="B8" s="155"/>
      <c r="C8" s="154" t="s">
        <v>203</v>
      </c>
      <c r="D8" s="154"/>
      <c r="E8" s="22" t="s">
        <v>86</v>
      </c>
      <c r="F8" s="27" t="s">
        <v>202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49" t="s">
        <v>20</v>
      </c>
      <c r="B11" s="149"/>
      <c r="C11" s="149"/>
      <c r="D11" s="149"/>
      <c r="E11" s="149"/>
      <c r="F11" s="149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24" t="s">
        <v>94</v>
      </c>
      <c r="B14" s="32">
        <v>10</v>
      </c>
      <c r="C14" s="33" t="s">
        <v>12</v>
      </c>
      <c r="D14" s="34">
        <f>D16+D44+D52+D38+D56+D48</f>
        <v>20194300</v>
      </c>
      <c r="E14" s="34">
        <f>E16+E56+E38+E44+E52+E48+E41</f>
        <v>6786685.9</v>
      </c>
      <c r="F14" s="34">
        <f aca="true" t="shared" si="0" ref="F14:F25">D14-E14</f>
        <v>13407614.1</v>
      </c>
    </row>
    <row r="15" spans="1:6" ht="12.75" customHeight="1">
      <c r="A15" s="124" t="s">
        <v>209</v>
      </c>
      <c r="B15" s="32"/>
      <c r="C15" s="33"/>
      <c r="D15" s="34"/>
      <c r="E15" s="34"/>
      <c r="F15" s="34"/>
    </row>
    <row r="16" spans="1:6" ht="26.25" customHeight="1">
      <c r="A16" s="124" t="s">
        <v>95</v>
      </c>
      <c r="B16" s="32">
        <v>10</v>
      </c>
      <c r="C16" s="35" t="s">
        <v>211</v>
      </c>
      <c r="D16" s="34">
        <f>D17+D21+D30</f>
        <v>1968600</v>
      </c>
      <c r="E16" s="34">
        <f>E17+E21+E30</f>
        <v>492197.74</v>
      </c>
      <c r="F16" s="34">
        <f t="shared" si="0"/>
        <v>1476402.26</v>
      </c>
    </row>
    <row r="17" spans="1:6" ht="28.5" customHeight="1">
      <c r="A17" s="124" t="s">
        <v>96</v>
      </c>
      <c r="B17" s="32">
        <v>10</v>
      </c>
      <c r="C17" s="35" t="s">
        <v>212</v>
      </c>
      <c r="D17" s="34">
        <f>D18</f>
        <v>485000</v>
      </c>
      <c r="E17" s="37">
        <f>E18</f>
        <v>175970.74</v>
      </c>
      <c r="F17" s="34">
        <f>D17-E17</f>
        <v>309029.26</v>
      </c>
    </row>
    <row r="18" spans="1:6" ht="26.25" customHeight="1">
      <c r="A18" s="125" t="s">
        <v>97</v>
      </c>
      <c r="B18" s="32">
        <v>10</v>
      </c>
      <c r="C18" s="35" t="s">
        <v>213</v>
      </c>
      <c r="D18" s="36">
        <f>D19</f>
        <v>485000</v>
      </c>
      <c r="E18" s="37">
        <f>E19+E20</f>
        <v>175970.74</v>
      </c>
      <c r="F18" s="34">
        <f>D18-E18</f>
        <v>309029.26</v>
      </c>
    </row>
    <row r="19" spans="1:6" ht="79.5" customHeight="1">
      <c r="A19" s="138" t="s">
        <v>210</v>
      </c>
      <c r="B19" s="52">
        <v>10</v>
      </c>
      <c r="C19" s="35" t="s">
        <v>214</v>
      </c>
      <c r="D19" s="37">
        <v>485000</v>
      </c>
      <c r="E19" s="37">
        <v>171622.86</v>
      </c>
      <c r="F19" s="34">
        <f>D19-E19</f>
        <v>313377.14</v>
      </c>
    </row>
    <row r="20" spans="1:6" ht="63" customHeight="1">
      <c r="A20" s="118" t="s">
        <v>444</v>
      </c>
      <c r="B20" s="111">
        <v>10</v>
      </c>
      <c r="C20" s="54" t="s">
        <v>443</v>
      </c>
      <c r="D20" s="78">
        <v>0</v>
      </c>
      <c r="E20" s="78">
        <v>4347.88</v>
      </c>
      <c r="F20" s="79">
        <f>D20-E20</f>
        <v>-4347.88</v>
      </c>
    </row>
    <row r="21" spans="1:6" ht="24" customHeight="1">
      <c r="A21" s="133" t="s">
        <v>98</v>
      </c>
      <c r="B21" s="111">
        <v>10</v>
      </c>
      <c r="C21" s="54" t="s">
        <v>215</v>
      </c>
      <c r="D21" s="78">
        <f>D22</f>
        <v>36000</v>
      </c>
      <c r="E21" s="78">
        <f>E22+E28</f>
        <v>69843.83</v>
      </c>
      <c r="F21" s="79">
        <f t="shared" si="0"/>
        <v>-33843.83</v>
      </c>
    </row>
    <row r="22" spans="1:6" ht="39" customHeight="1">
      <c r="A22" s="127" t="s">
        <v>99</v>
      </c>
      <c r="B22" s="87">
        <v>10</v>
      </c>
      <c r="C22" s="83" t="s">
        <v>216</v>
      </c>
      <c r="D22" s="84">
        <f>D23+D25+D27</f>
        <v>36000</v>
      </c>
      <c r="E22" s="84">
        <f>E23+E25+E27</f>
        <v>69657.83</v>
      </c>
      <c r="F22" s="85">
        <f t="shared" si="0"/>
        <v>-33657.83</v>
      </c>
    </row>
    <row r="23" spans="1:6" ht="45" customHeight="1">
      <c r="A23" s="127" t="s">
        <v>100</v>
      </c>
      <c r="B23" s="87">
        <v>10</v>
      </c>
      <c r="C23" s="83" t="s">
        <v>217</v>
      </c>
      <c r="D23" s="84">
        <f>D24</f>
        <v>14200</v>
      </c>
      <c r="E23" s="84">
        <f>E24</f>
        <v>2213.11</v>
      </c>
      <c r="F23" s="85">
        <f t="shared" si="0"/>
        <v>11986.89</v>
      </c>
    </row>
    <row r="24" spans="1:6" ht="48.75" customHeight="1">
      <c r="A24" s="127" t="s">
        <v>100</v>
      </c>
      <c r="B24" s="80">
        <v>10</v>
      </c>
      <c r="C24" s="55" t="s">
        <v>218</v>
      </c>
      <c r="D24" s="67">
        <v>14200</v>
      </c>
      <c r="E24" s="67">
        <v>2213.11</v>
      </c>
      <c r="F24" s="81">
        <f>D24-E24</f>
        <v>11986.89</v>
      </c>
    </row>
    <row r="25" spans="1:6" ht="60.75" customHeight="1">
      <c r="A25" s="127" t="s">
        <v>101</v>
      </c>
      <c r="B25" s="52">
        <v>10</v>
      </c>
      <c r="C25" s="35" t="s">
        <v>219</v>
      </c>
      <c r="D25" s="37">
        <f>D26</f>
        <v>21800</v>
      </c>
      <c r="E25" s="37">
        <f>E26</f>
        <v>29609.27</v>
      </c>
      <c r="F25" s="34">
        <f t="shared" si="0"/>
        <v>-7809.27</v>
      </c>
    </row>
    <row r="26" spans="1:6" ht="61.5" customHeight="1">
      <c r="A26" s="127" t="s">
        <v>101</v>
      </c>
      <c r="B26" s="52">
        <v>10</v>
      </c>
      <c r="C26" s="35" t="s">
        <v>427</v>
      </c>
      <c r="D26" s="37">
        <v>21800</v>
      </c>
      <c r="E26" s="37">
        <v>29609.27</v>
      </c>
      <c r="F26" s="34">
        <f>D26-E26</f>
        <v>-7809.27</v>
      </c>
    </row>
    <row r="27" spans="1:6" ht="40.5" customHeight="1">
      <c r="A27" s="123" t="s">
        <v>387</v>
      </c>
      <c r="B27" s="111">
        <v>10</v>
      </c>
      <c r="C27" s="35" t="s">
        <v>388</v>
      </c>
      <c r="D27" s="37">
        <v>0</v>
      </c>
      <c r="E27" s="37">
        <v>37835.45</v>
      </c>
      <c r="F27" s="34">
        <f>D27-E27</f>
        <v>-37835.45</v>
      </c>
    </row>
    <row r="28" spans="1:6" ht="18.75" customHeight="1">
      <c r="A28" s="123" t="s">
        <v>446</v>
      </c>
      <c r="B28" s="117">
        <v>10</v>
      </c>
      <c r="C28" s="135" t="s">
        <v>447</v>
      </c>
      <c r="D28" s="78">
        <v>0</v>
      </c>
      <c r="E28" s="78">
        <f>E29</f>
        <v>186</v>
      </c>
      <c r="F28" s="79">
        <f>D28-E28</f>
        <v>-186</v>
      </c>
    </row>
    <row r="29" spans="1:6" ht="18" customHeight="1">
      <c r="A29" s="123" t="s">
        <v>446</v>
      </c>
      <c r="B29" s="117">
        <v>10</v>
      </c>
      <c r="C29" s="135" t="s">
        <v>445</v>
      </c>
      <c r="D29" s="78">
        <v>0</v>
      </c>
      <c r="E29" s="78">
        <v>186</v>
      </c>
      <c r="F29" s="79">
        <f>D29-E29</f>
        <v>-186</v>
      </c>
    </row>
    <row r="30" spans="1:6" ht="19.5" customHeight="1">
      <c r="A30" s="139" t="s">
        <v>102</v>
      </c>
      <c r="B30" s="119">
        <v>10</v>
      </c>
      <c r="C30" s="54" t="s">
        <v>220</v>
      </c>
      <c r="D30" s="78">
        <f>D31+D33</f>
        <v>1447600</v>
      </c>
      <c r="E30" s="78">
        <f>E31+E33</f>
        <v>246383.17</v>
      </c>
      <c r="F30" s="79">
        <f aca="true" t="shared" si="1" ref="F30:F36">D30-E30</f>
        <v>1201216.83</v>
      </c>
    </row>
    <row r="31" spans="1:6" ht="22.5" customHeight="1">
      <c r="A31" s="127" t="s">
        <v>103</v>
      </c>
      <c r="B31" s="87">
        <v>10</v>
      </c>
      <c r="C31" s="83" t="s">
        <v>221</v>
      </c>
      <c r="D31" s="84">
        <f>D32</f>
        <v>208400</v>
      </c>
      <c r="E31" s="84">
        <f>E32</f>
        <v>9291.38</v>
      </c>
      <c r="F31" s="85">
        <f t="shared" si="1"/>
        <v>199108.62</v>
      </c>
    </row>
    <row r="32" spans="1:6" ht="67.5" customHeight="1">
      <c r="A32" s="126" t="s">
        <v>104</v>
      </c>
      <c r="B32" s="82">
        <v>10</v>
      </c>
      <c r="C32" s="83" t="s">
        <v>222</v>
      </c>
      <c r="D32" s="84">
        <v>208400</v>
      </c>
      <c r="E32" s="84">
        <v>9291.38</v>
      </c>
      <c r="F32" s="85">
        <f t="shared" si="1"/>
        <v>199108.62</v>
      </c>
    </row>
    <row r="33" spans="1:6" ht="18" customHeight="1">
      <c r="A33" s="128" t="s">
        <v>105</v>
      </c>
      <c r="B33" s="76">
        <v>10</v>
      </c>
      <c r="C33" s="55" t="s">
        <v>223</v>
      </c>
      <c r="D33" s="67">
        <f>D34+D36</f>
        <v>1239200</v>
      </c>
      <c r="E33" s="67">
        <f>E34+E36</f>
        <v>237091.79</v>
      </c>
      <c r="F33" s="81">
        <f t="shared" si="1"/>
        <v>1002108.21</v>
      </c>
    </row>
    <row r="34" spans="1:6" ht="59.25" customHeight="1">
      <c r="A34" s="124" t="s">
        <v>106</v>
      </c>
      <c r="B34" s="32">
        <v>10</v>
      </c>
      <c r="C34" s="35" t="s">
        <v>224</v>
      </c>
      <c r="D34" s="37">
        <f>D35</f>
        <v>920400</v>
      </c>
      <c r="E34" s="37">
        <f>E35</f>
        <v>78708.65</v>
      </c>
      <c r="F34" s="34">
        <f t="shared" si="1"/>
        <v>841691.35</v>
      </c>
    </row>
    <row r="35" spans="1:6" ht="99" customHeight="1">
      <c r="A35" s="124" t="s">
        <v>107</v>
      </c>
      <c r="B35" s="32">
        <v>10</v>
      </c>
      <c r="C35" s="35" t="s">
        <v>225</v>
      </c>
      <c r="D35" s="37">
        <v>920400</v>
      </c>
      <c r="E35" s="37">
        <v>78708.65</v>
      </c>
      <c r="F35" s="34">
        <f t="shared" si="1"/>
        <v>841691.35</v>
      </c>
    </row>
    <row r="36" spans="1:6" ht="60" customHeight="1">
      <c r="A36" s="124" t="s">
        <v>108</v>
      </c>
      <c r="B36" s="32">
        <v>10</v>
      </c>
      <c r="C36" s="35" t="s">
        <v>226</v>
      </c>
      <c r="D36" s="37">
        <f>D37</f>
        <v>318800</v>
      </c>
      <c r="E36" s="37">
        <f>E37</f>
        <v>158383.14</v>
      </c>
      <c r="F36" s="34">
        <f t="shared" si="1"/>
        <v>160416.86</v>
      </c>
    </row>
    <row r="37" spans="1:6" ht="105" customHeight="1">
      <c r="A37" s="124" t="s">
        <v>109</v>
      </c>
      <c r="B37" s="32">
        <v>10</v>
      </c>
      <c r="C37" s="35" t="s">
        <v>227</v>
      </c>
      <c r="D37" s="37">
        <v>318800</v>
      </c>
      <c r="E37" s="37">
        <v>158383.14</v>
      </c>
      <c r="F37" s="34">
        <f aca="true" t="shared" si="2" ref="F37:F43">D37-E37</f>
        <v>160416.86</v>
      </c>
    </row>
    <row r="38" spans="1:6" ht="22.5" customHeight="1">
      <c r="A38" s="124" t="s">
        <v>110</v>
      </c>
      <c r="B38" s="32">
        <v>10</v>
      </c>
      <c r="C38" s="35" t="s">
        <v>231</v>
      </c>
      <c r="D38" s="37">
        <f>D39</f>
        <v>26900</v>
      </c>
      <c r="E38" s="53">
        <f>E39</f>
        <v>8500</v>
      </c>
      <c r="F38" s="34">
        <f t="shared" si="2"/>
        <v>18400</v>
      </c>
    </row>
    <row r="39" spans="1:6" ht="69" customHeight="1">
      <c r="A39" s="124" t="s">
        <v>111</v>
      </c>
      <c r="B39" s="32">
        <v>10</v>
      </c>
      <c r="C39" s="35" t="s">
        <v>230</v>
      </c>
      <c r="D39" s="37">
        <f>D40</f>
        <v>26900</v>
      </c>
      <c r="E39" s="53">
        <f>E40</f>
        <v>8500</v>
      </c>
      <c r="F39" s="34">
        <f t="shared" si="2"/>
        <v>18400</v>
      </c>
    </row>
    <row r="40" spans="1:6" ht="102" customHeight="1">
      <c r="A40" s="125" t="s">
        <v>228</v>
      </c>
      <c r="B40" s="77">
        <v>10</v>
      </c>
      <c r="C40" s="54" t="s">
        <v>229</v>
      </c>
      <c r="D40" s="78">
        <v>26900</v>
      </c>
      <c r="E40" s="66">
        <v>8500</v>
      </c>
      <c r="F40" s="79">
        <f t="shared" si="2"/>
        <v>18400</v>
      </c>
    </row>
    <row r="41" spans="1:6" ht="60" customHeight="1">
      <c r="A41" s="140" t="s">
        <v>452</v>
      </c>
      <c r="B41" s="32">
        <v>10</v>
      </c>
      <c r="C41" s="35" t="s">
        <v>453</v>
      </c>
      <c r="D41" s="37">
        <v>0</v>
      </c>
      <c r="E41" s="37">
        <f>E42</f>
        <v>0.45</v>
      </c>
      <c r="F41" s="34" t="e">
        <f>E47175580.35=D41-E41</f>
        <v>#NAME?</v>
      </c>
    </row>
    <row r="42" spans="1:6" ht="24.75" customHeight="1">
      <c r="A42" s="140" t="s">
        <v>448</v>
      </c>
      <c r="B42" s="32">
        <v>10</v>
      </c>
      <c r="C42" s="35" t="s">
        <v>449</v>
      </c>
      <c r="D42" s="37">
        <v>0</v>
      </c>
      <c r="E42" s="37">
        <f>E43</f>
        <v>0.45</v>
      </c>
      <c r="F42" s="34">
        <f t="shared" si="2"/>
        <v>-0.45</v>
      </c>
    </row>
    <row r="43" spans="1:6" ht="33.75" customHeight="1">
      <c r="A43" s="140" t="s">
        <v>450</v>
      </c>
      <c r="B43" s="32">
        <v>10</v>
      </c>
      <c r="C43" s="35" t="s">
        <v>451</v>
      </c>
      <c r="D43" s="37">
        <v>0</v>
      </c>
      <c r="E43" s="37">
        <v>0.45</v>
      </c>
      <c r="F43" s="34">
        <f t="shared" si="2"/>
        <v>-0.45</v>
      </c>
    </row>
    <row r="44" spans="1:6" ht="60" customHeight="1">
      <c r="A44" s="126" t="s">
        <v>112</v>
      </c>
      <c r="B44" s="82">
        <v>10</v>
      </c>
      <c r="C44" s="83" t="s">
        <v>232</v>
      </c>
      <c r="D44" s="84">
        <f aca="true" t="shared" si="3" ref="D44:E46">D45</f>
        <v>499200</v>
      </c>
      <c r="E44" s="84">
        <f t="shared" si="3"/>
        <v>175580.35</v>
      </c>
      <c r="F44" s="85">
        <f aca="true" t="shared" si="4" ref="F44:F55">D44-E44</f>
        <v>323619.65</v>
      </c>
    </row>
    <row r="45" spans="1:6" ht="104.25" customHeight="1">
      <c r="A45" s="126" t="s">
        <v>113</v>
      </c>
      <c r="B45" s="82">
        <v>10</v>
      </c>
      <c r="C45" s="83" t="s">
        <v>233</v>
      </c>
      <c r="D45" s="84">
        <f t="shared" si="3"/>
        <v>499200</v>
      </c>
      <c r="E45" s="84">
        <f t="shared" si="3"/>
        <v>175580.35</v>
      </c>
      <c r="F45" s="85">
        <f t="shared" si="4"/>
        <v>323619.65</v>
      </c>
    </row>
    <row r="46" spans="1:6" ht="81" customHeight="1">
      <c r="A46" s="127" t="s">
        <v>114</v>
      </c>
      <c r="B46" s="87">
        <v>10</v>
      </c>
      <c r="C46" s="83" t="s">
        <v>234</v>
      </c>
      <c r="D46" s="84">
        <f t="shared" si="3"/>
        <v>499200</v>
      </c>
      <c r="E46" s="84">
        <f t="shared" si="3"/>
        <v>175580.35</v>
      </c>
      <c r="F46" s="85">
        <f t="shared" si="4"/>
        <v>323619.65</v>
      </c>
    </row>
    <row r="47" spans="1:6" ht="85.5" customHeight="1">
      <c r="A47" s="129" t="s">
        <v>115</v>
      </c>
      <c r="B47" s="119">
        <v>10</v>
      </c>
      <c r="C47" s="120" t="s">
        <v>235</v>
      </c>
      <c r="D47" s="121">
        <v>499200</v>
      </c>
      <c r="E47" s="67">
        <v>175580.35</v>
      </c>
      <c r="F47" s="81">
        <f t="shared" si="4"/>
        <v>323619.65</v>
      </c>
    </row>
    <row r="48" spans="1:6" ht="50.25" customHeight="1">
      <c r="A48" s="118" t="s">
        <v>259</v>
      </c>
      <c r="B48" s="116">
        <v>10</v>
      </c>
      <c r="C48" s="105" t="s">
        <v>255</v>
      </c>
      <c r="D48" s="104">
        <v>0</v>
      </c>
      <c r="E48" s="37">
        <f>E49</f>
        <v>32282</v>
      </c>
      <c r="F48" s="34">
        <f>D48-E48</f>
        <v>-32282</v>
      </c>
    </row>
    <row r="49" spans="1:6" ht="21.75" customHeight="1">
      <c r="A49" s="110" t="s">
        <v>254</v>
      </c>
      <c r="B49" s="117">
        <v>10</v>
      </c>
      <c r="C49" s="108" t="s">
        <v>258</v>
      </c>
      <c r="D49" s="104">
        <v>0</v>
      </c>
      <c r="E49" s="37">
        <f>E50</f>
        <v>32282</v>
      </c>
      <c r="F49" s="34">
        <f>D49-E49</f>
        <v>-32282</v>
      </c>
    </row>
    <row r="50" spans="1:6" ht="26.25" customHeight="1">
      <c r="A50" s="109" t="s">
        <v>253</v>
      </c>
      <c r="B50" s="87">
        <v>10</v>
      </c>
      <c r="C50" s="108" t="s">
        <v>257</v>
      </c>
      <c r="D50" s="104">
        <v>0</v>
      </c>
      <c r="E50" s="37">
        <f>E51</f>
        <v>32282</v>
      </c>
      <c r="F50" s="34">
        <f>D50-E50</f>
        <v>-32282</v>
      </c>
    </row>
    <row r="51" spans="1:6" ht="26.25" customHeight="1">
      <c r="A51" s="110" t="s">
        <v>252</v>
      </c>
      <c r="B51" s="87">
        <v>10</v>
      </c>
      <c r="C51" s="108" t="s">
        <v>256</v>
      </c>
      <c r="D51" s="104">
        <v>0</v>
      </c>
      <c r="E51" s="37">
        <v>32282</v>
      </c>
      <c r="F51" s="34">
        <f>D51-E51</f>
        <v>-32282</v>
      </c>
    </row>
    <row r="52" spans="1:6" ht="36" customHeight="1">
      <c r="A52" s="106" t="s">
        <v>183</v>
      </c>
      <c r="B52" s="80">
        <v>10</v>
      </c>
      <c r="C52" s="107" t="s">
        <v>236</v>
      </c>
      <c r="D52" s="66">
        <f aca="true" t="shared" si="5" ref="D52:E54">D53</f>
        <v>1000</v>
      </c>
      <c r="E52" s="37">
        <f t="shared" si="5"/>
        <v>38625.36</v>
      </c>
      <c r="F52" s="34">
        <f t="shared" si="4"/>
        <v>-37625.36</v>
      </c>
    </row>
    <row r="53" spans="1:6" ht="79.5" customHeight="1">
      <c r="A53" s="123" t="s">
        <v>184</v>
      </c>
      <c r="B53" s="52">
        <v>10</v>
      </c>
      <c r="C53" s="56" t="s">
        <v>237</v>
      </c>
      <c r="D53" s="66">
        <f t="shared" si="5"/>
        <v>1000</v>
      </c>
      <c r="E53" s="37">
        <f t="shared" si="5"/>
        <v>38625.36</v>
      </c>
      <c r="F53" s="34">
        <f t="shared" si="4"/>
        <v>-37625.36</v>
      </c>
    </row>
    <row r="54" spans="1:6" ht="51.75" customHeight="1">
      <c r="A54" s="106" t="s">
        <v>185</v>
      </c>
      <c r="B54" s="52">
        <v>10</v>
      </c>
      <c r="C54" s="56" t="s">
        <v>238</v>
      </c>
      <c r="D54" s="66">
        <f t="shared" si="5"/>
        <v>1000</v>
      </c>
      <c r="E54" s="37">
        <f t="shared" si="5"/>
        <v>38625.36</v>
      </c>
      <c r="F54" s="34">
        <f t="shared" si="4"/>
        <v>-37625.36</v>
      </c>
    </row>
    <row r="55" spans="1:6" ht="69" customHeight="1">
      <c r="A55" s="130" t="s">
        <v>186</v>
      </c>
      <c r="B55" s="111">
        <v>10</v>
      </c>
      <c r="C55" s="103" t="s">
        <v>389</v>
      </c>
      <c r="D55" s="66">
        <v>1000</v>
      </c>
      <c r="E55" s="37">
        <v>38625.36</v>
      </c>
      <c r="F55" s="34">
        <f t="shared" si="4"/>
        <v>-37625.36</v>
      </c>
    </row>
    <row r="56" spans="1:6" ht="24.75" customHeight="1">
      <c r="A56" s="127" t="s">
        <v>116</v>
      </c>
      <c r="B56" s="87">
        <v>10</v>
      </c>
      <c r="C56" s="83" t="s">
        <v>251</v>
      </c>
      <c r="D56" s="84">
        <f>D57</f>
        <v>17698600</v>
      </c>
      <c r="E56" s="37">
        <f>E57</f>
        <v>6039500</v>
      </c>
      <c r="F56" s="34">
        <f aca="true" t="shared" si="6" ref="F56:F68">D56-E56</f>
        <v>11659100</v>
      </c>
    </row>
    <row r="57" spans="1:6" ht="55.5" customHeight="1">
      <c r="A57" s="131" t="s">
        <v>117</v>
      </c>
      <c r="B57" s="80">
        <v>10</v>
      </c>
      <c r="C57" s="55" t="s">
        <v>250</v>
      </c>
      <c r="D57" s="67">
        <f>D58+D61+D66</f>
        <v>17698600</v>
      </c>
      <c r="E57" s="37">
        <f>E58+E61+E66</f>
        <v>6039500</v>
      </c>
      <c r="F57" s="34">
        <f t="shared" si="6"/>
        <v>11659100</v>
      </c>
    </row>
    <row r="58" spans="1:6" ht="32.25" customHeight="1">
      <c r="A58" s="132" t="s">
        <v>118</v>
      </c>
      <c r="B58" s="52">
        <v>10</v>
      </c>
      <c r="C58" s="35" t="s">
        <v>249</v>
      </c>
      <c r="D58" s="37">
        <f>D59</f>
        <v>10653400</v>
      </c>
      <c r="E58" s="37">
        <f>E59</f>
        <v>5504300</v>
      </c>
      <c r="F58" s="34">
        <v>0</v>
      </c>
    </row>
    <row r="59" spans="1:6" ht="24" customHeight="1">
      <c r="A59" s="132" t="s">
        <v>119</v>
      </c>
      <c r="B59" s="52">
        <v>10</v>
      </c>
      <c r="C59" s="35" t="s">
        <v>248</v>
      </c>
      <c r="D59" s="37">
        <f>D60</f>
        <v>10653400</v>
      </c>
      <c r="E59" s="37">
        <f>E60</f>
        <v>5504300</v>
      </c>
      <c r="F59" s="34">
        <v>0</v>
      </c>
    </row>
    <row r="60" spans="1:6" ht="36.75" customHeight="1">
      <c r="A60" s="133" t="s">
        <v>120</v>
      </c>
      <c r="B60" s="111">
        <v>10</v>
      </c>
      <c r="C60" s="54" t="s">
        <v>247</v>
      </c>
      <c r="D60" s="78">
        <v>10653400</v>
      </c>
      <c r="E60" s="78">
        <v>5504300</v>
      </c>
      <c r="F60" s="79">
        <v>0</v>
      </c>
    </row>
    <row r="61" spans="1:6" ht="33" customHeight="1">
      <c r="A61" s="127" t="s">
        <v>121</v>
      </c>
      <c r="B61" s="87">
        <v>10</v>
      </c>
      <c r="C61" s="83" t="s">
        <v>246</v>
      </c>
      <c r="D61" s="84">
        <f>D64+D62</f>
        <v>139500</v>
      </c>
      <c r="E61" s="84">
        <f>E64+E62</f>
        <v>139500</v>
      </c>
      <c r="F61" s="85">
        <f t="shared" si="6"/>
        <v>0</v>
      </c>
    </row>
    <row r="62" spans="1:6" ht="56.25" customHeight="1">
      <c r="A62" s="126" t="s">
        <v>122</v>
      </c>
      <c r="B62" s="82">
        <v>10</v>
      </c>
      <c r="C62" s="83" t="s">
        <v>245</v>
      </c>
      <c r="D62" s="84">
        <f>D63</f>
        <v>139300</v>
      </c>
      <c r="E62" s="84">
        <f>E63</f>
        <v>139300</v>
      </c>
      <c r="F62" s="85">
        <f t="shared" si="6"/>
        <v>0</v>
      </c>
    </row>
    <row r="63" spans="1:6" ht="78" customHeight="1">
      <c r="A63" s="128" t="s">
        <v>123</v>
      </c>
      <c r="B63" s="76">
        <v>10</v>
      </c>
      <c r="C63" s="55" t="s">
        <v>244</v>
      </c>
      <c r="D63" s="67">
        <v>139300</v>
      </c>
      <c r="E63" s="67">
        <v>139300</v>
      </c>
      <c r="F63" s="81">
        <f t="shared" si="6"/>
        <v>0</v>
      </c>
    </row>
    <row r="64" spans="1:6" ht="46.5" customHeight="1">
      <c r="A64" s="124" t="s">
        <v>180</v>
      </c>
      <c r="B64" s="32">
        <v>10</v>
      </c>
      <c r="C64" s="35" t="s">
        <v>243</v>
      </c>
      <c r="D64" s="37">
        <f>D65</f>
        <v>200</v>
      </c>
      <c r="E64" s="37">
        <f>E65</f>
        <v>200</v>
      </c>
      <c r="F64" s="34">
        <f t="shared" si="6"/>
        <v>0</v>
      </c>
    </row>
    <row r="65" spans="1:6" ht="51" customHeight="1">
      <c r="A65" s="124" t="s">
        <v>179</v>
      </c>
      <c r="B65" s="32">
        <v>10</v>
      </c>
      <c r="C65" s="35" t="s">
        <v>242</v>
      </c>
      <c r="D65" s="37">
        <f>'[1]124_1'!D105</f>
        <v>200</v>
      </c>
      <c r="E65" s="37">
        <v>200</v>
      </c>
      <c r="F65" s="34">
        <f t="shared" si="6"/>
        <v>0</v>
      </c>
    </row>
    <row r="66" spans="1:6" ht="22.5" customHeight="1">
      <c r="A66" s="134" t="s">
        <v>59</v>
      </c>
      <c r="B66" s="38">
        <v>10</v>
      </c>
      <c r="C66" s="39" t="s">
        <v>241</v>
      </c>
      <c r="D66" s="37">
        <f>D67</f>
        <v>6905700</v>
      </c>
      <c r="E66" s="37">
        <f>E67</f>
        <v>395700</v>
      </c>
      <c r="F66" s="34">
        <f t="shared" si="6"/>
        <v>6510000</v>
      </c>
    </row>
    <row r="67" spans="1:6" ht="36" customHeight="1">
      <c r="A67" s="134" t="s">
        <v>124</v>
      </c>
      <c r="B67" s="38">
        <v>10</v>
      </c>
      <c r="C67" s="39" t="s">
        <v>240</v>
      </c>
      <c r="D67" s="37">
        <f>D68</f>
        <v>6905700</v>
      </c>
      <c r="E67" s="37">
        <f>E68</f>
        <v>395700</v>
      </c>
      <c r="F67" s="34">
        <f>D67-E67</f>
        <v>6510000</v>
      </c>
    </row>
    <row r="68" spans="1:6" ht="35.25" customHeight="1">
      <c r="A68" s="124" t="s">
        <v>125</v>
      </c>
      <c r="B68" s="32">
        <v>10</v>
      </c>
      <c r="C68" s="35" t="s">
        <v>239</v>
      </c>
      <c r="D68" s="37">
        <v>6905700</v>
      </c>
      <c r="E68" s="37">
        <v>395700</v>
      </c>
      <c r="F68" s="34">
        <f t="shared" si="6"/>
        <v>6510000</v>
      </c>
    </row>
    <row r="69" spans="1:6" ht="11.25" customHeight="1">
      <c r="A69" s="40"/>
      <c r="B69" s="41"/>
      <c r="C69" s="41"/>
      <c r="D69" s="22">
        <v>0</v>
      </c>
      <c r="F69" s="41"/>
    </row>
    <row r="70" ht="11.25" customHeight="1"/>
    <row r="71" ht="11.25" customHeight="1"/>
    <row r="72" ht="11.25" customHeight="1"/>
    <row r="73" ht="11.25" customHeight="1"/>
    <row r="74" ht="23.25" customHeight="1"/>
    <row r="75" ht="9.75" customHeight="1"/>
    <row r="76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2012-04-09T08:05:44Z</cp:lastPrinted>
  <dcterms:created xsi:type="dcterms:W3CDTF">1999-06-18T11:49:53Z</dcterms:created>
  <dcterms:modified xsi:type="dcterms:W3CDTF">2012-06-05T08:11:20Z</dcterms:modified>
  <cp:category/>
  <cp:version/>
  <cp:contentType/>
  <cp:contentStatus/>
</cp:coreProperties>
</file>