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activeTab="1"/>
  </bookViews>
  <sheets>
    <sheet name="расходы" sheetId="1" r:id="rId1"/>
    <sheet name="источники" sheetId="2" r:id="rId2"/>
    <sheet name="доходы" sheetId="3" r:id="rId3"/>
  </sheets>
  <externalReferences>
    <externalReference r:id="rId6"/>
  </externalReferences>
  <definedNames>
    <definedName name="_xlnm.Print_Area" localSheetId="0">'расходы'!$A$1:$F$269</definedName>
  </definedNames>
  <calcPr fullCalcOnLoad="1"/>
</workbook>
</file>

<file path=xl/sharedStrings.xml><?xml version="1.0" encoding="utf-8"?>
<sst xmlns="http://schemas.openxmlformats.org/spreadsheetml/2006/main" count="1071" uniqueCount="564">
  <si>
    <t>951 0104 5210600 540 251</t>
  </si>
  <si>
    <t>951 0111 0000000 000 000</t>
  </si>
  <si>
    <t>951 0111 0700000 000 000</t>
  </si>
  <si>
    <t>951 0111 0700500 000 000</t>
  </si>
  <si>
    <t>951 0111 0700500 800 000</t>
  </si>
  <si>
    <t>951 0111 0700500 870 000</t>
  </si>
  <si>
    <t>951 0111 0700500 870 200</t>
  </si>
  <si>
    <t>951 0111 0700500 870 290</t>
  </si>
  <si>
    <t>951 0200 0000000 000 000</t>
  </si>
  <si>
    <t>951 0203 0000000 000 000</t>
  </si>
  <si>
    <t>951 0203 0010000 000 000</t>
  </si>
  <si>
    <t>951 0203 0013600 000 000</t>
  </si>
  <si>
    <t>951 0203 0013600 100 000</t>
  </si>
  <si>
    <t>951 0203 0013600 120 000</t>
  </si>
  <si>
    <t>951 0203 0013600 121 000</t>
  </si>
  <si>
    <t>951 0203 0013600 121 200</t>
  </si>
  <si>
    <t>951 0203 0013600 121 210</t>
  </si>
  <si>
    <t>951 0203 0013600 121 213</t>
  </si>
  <si>
    <t>951 0203 0013600 200 000</t>
  </si>
  <si>
    <t>951 0203 0013600 240 000</t>
  </si>
  <si>
    <t>951 0203 0013600 244 000</t>
  </si>
  <si>
    <t>951 0203 0013600 244 300</t>
  </si>
  <si>
    <t>951 0203 0013600 244 340</t>
  </si>
  <si>
    <t>951 0300 0000000 000 000</t>
  </si>
  <si>
    <t>951 0309 0000000 000 000</t>
  </si>
  <si>
    <t>951 0309 5210000 000 000</t>
  </si>
  <si>
    <t>951 0309 5210600 000 000</t>
  </si>
  <si>
    <t>951 0309 5210600 500 000</t>
  </si>
  <si>
    <t>951 0309 5210600 540 000</t>
  </si>
  <si>
    <t>951 0309 5210600 540 200</t>
  </si>
  <si>
    <t>951 0309 5210600 540 250</t>
  </si>
  <si>
    <t>951 0309 5210600 540 251</t>
  </si>
  <si>
    <t>951 0309 7950000 000 000</t>
  </si>
  <si>
    <t>951 0309 7951500 000 000</t>
  </si>
  <si>
    <t>951 0309 7951500 200 000</t>
  </si>
  <si>
    <t>951 0309 7951500 240 000</t>
  </si>
  <si>
    <t>951 0309 7951500 244 000</t>
  </si>
  <si>
    <t>951 0309 7951500 244 200</t>
  </si>
  <si>
    <t>951 0309 7951500 244 220</t>
  </si>
  <si>
    <t>951 0309 7951500 244 226</t>
  </si>
  <si>
    <t>951 0309 7951500 244 300</t>
  </si>
  <si>
    <t>951 0309 7951500 244 340</t>
  </si>
  <si>
    <t>951 0400 0000000 000 000</t>
  </si>
  <si>
    <t>951 0406 0000000 000 000</t>
  </si>
  <si>
    <t>951 0406 5220000 000 000</t>
  </si>
  <si>
    <t>951 0406 5221400 000 000</t>
  </si>
  <si>
    <t>951 0406 5221403 000 000</t>
  </si>
  <si>
    <t>951 0406 5221403 200 000</t>
  </si>
  <si>
    <t>951 0406 5221403 240 000</t>
  </si>
  <si>
    <t>951 0406 522 1403 244 000</t>
  </si>
  <si>
    <t>951 0406 5221403 244 200</t>
  </si>
  <si>
    <t>951 0406 5221403 244 220</t>
  </si>
  <si>
    <t>951 0406 5221403 244 225</t>
  </si>
  <si>
    <t>951 0409 0000000 000 000</t>
  </si>
  <si>
    <t>951 0409 5220000 000 000</t>
  </si>
  <si>
    <t>951 0409 5222700 000 000</t>
  </si>
  <si>
    <t>951 0409 5222700 200 000</t>
  </si>
  <si>
    <t>951 0409 5222700 240 000</t>
  </si>
  <si>
    <t>951 0409 5222700 244 000</t>
  </si>
  <si>
    <t>951 0409 5222700 244 200</t>
  </si>
  <si>
    <t>951 0409 5222700 244 220</t>
  </si>
  <si>
    <t>951 0409 5222700 244 225</t>
  </si>
  <si>
    <t>951 0409 7950000 000 000</t>
  </si>
  <si>
    <t>951 0409 7951200 000 000</t>
  </si>
  <si>
    <t>951 0409 7951202 000 000</t>
  </si>
  <si>
    <t>951 0409 7951202 200 000</t>
  </si>
  <si>
    <t>951 0409 7951202 240 000</t>
  </si>
  <si>
    <t>951 0409 7951202 244 000</t>
  </si>
  <si>
    <t>951 0409 7951202 244 200</t>
  </si>
  <si>
    <t>951 0409 7951202 244 220</t>
  </si>
  <si>
    <t>951 0409 7951202 244 222</t>
  </si>
  <si>
    <t>951 0409 7951202 244 226</t>
  </si>
  <si>
    <t>951 0412 0000000 000 000</t>
  </si>
  <si>
    <t>951 0412 7950000 000 000</t>
  </si>
  <si>
    <t>951 0412 7950800 000 000</t>
  </si>
  <si>
    <t>951 0412 7950800 200 000</t>
  </si>
  <si>
    <t>951 0412 7950800 240 000</t>
  </si>
  <si>
    <t>951 0412 7950800 244 000</t>
  </si>
  <si>
    <t>951 0412 7950800 244 300</t>
  </si>
  <si>
    <t>951 0412 7950800 244 340</t>
  </si>
  <si>
    <t>951 0500 0000000 000 000</t>
  </si>
  <si>
    <t>951 0503 0000000 000 000</t>
  </si>
  <si>
    <t>951 0503 7950000 000 000</t>
  </si>
  <si>
    <t>951 0503 7951200 000 000</t>
  </si>
  <si>
    <t>951 0503 7951201 000 000</t>
  </si>
  <si>
    <t>951 0503 7951201 200 000</t>
  </si>
  <si>
    <t>951 0503 7951201 240 000</t>
  </si>
  <si>
    <t>951 0503 7951201 244 000</t>
  </si>
  <si>
    <t>951 0503 7951201 244 220</t>
  </si>
  <si>
    <t>951 0503 7951201 244 223</t>
  </si>
  <si>
    <t>951 0503 7951201 244 225</t>
  </si>
  <si>
    <t>951 0503 7951201 244 300</t>
  </si>
  <si>
    <t>951 0503 7951201 244 340</t>
  </si>
  <si>
    <t>951 0503 7951203 000 000</t>
  </si>
  <si>
    <t>951 0503 7951203 200 000</t>
  </si>
  <si>
    <t>951 0503 7951203 240 000</t>
  </si>
  <si>
    <t>951 0503 7951203 244 000</t>
  </si>
  <si>
    <t>951 0503 7951203 244 200</t>
  </si>
  <si>
    <t>951 0503 7951203 244 220</t>
  </si>
  <si>
    <t>951 0503 7951203 244 222</t>
  </si>
  <si>
    <t>951 0503 7951203 244 225</t>
  </si>
  <si>
    <t>951 0503 7951203 244 226</t>
  </si>
  <si>
    <t>951 0503 7951203 244 300</t>
  </si>
  <si>
    <t>951 0503 7951203 244 310</t>
  </si>
  <si>
    <t>951 0503 7951203 244 340</t>
  </si>
  <si>
    <t>951 0800 0000000 000 000</t>
  </si>
  <si>
    <t>951 0801 0000000 000 000</t>
  </si>
  <si>
    <t>951 0801 7950000 000 000</t>
  </si>
  <si>
    <t>951 0801 7951100 000 000</t>
  </si>
  <si>
    <t>951 0801 7951101 000 000</t>
  </si>
  <si>
    <t>951 0801 7951101 600 000</t>
  </si>
  <si>
    <t>951 0801 7951101 610 000</t>
  </si>
  <si>
    <t>951 0801 7951101 611 000</t>
  </si>
  <si>
    <t>951 0801 7951101 611 200</t>
  </si>
  <si>
    <t>951 0801 7951101 611 240</t>
  </si>
  <si>
    <t>951 0801 7951101 611 241</t>
  </si>
  <si>
    <t>951 0801 7951102 000 000</t>
  </si>
  <si>
    <t>951 0801 7951102 600 000</t>
  </si>
  <si>
    <t>951 0801 7951102 610 000</t>
  </si>
  <si>
    <t>951 0801 7951102 611 000</t>
  </si>
  <si>
    <t>951 0801 7951102 611 200</t>
  </si>
  <si>
    <t>951 0801 7951102 611 240</t>
  </si>
  <si>
    <t>951 0801 7951102 611 241</t>
  </si>
  <si>
    <t>951 1000 0000000 000 000</t>
  </si>
  <si>
    <t>951 1006 0000000 000 000</t>
  </si>
  <si>
    <t>951 1006 7950000 000 000</t>
  </si>
  <si>
    <t>951 1006 7951300 000 000</t>
  </si>
  <si>
    <t>951 1006 7951300 300 000</t>
  </si>
  <si>
    <t>951 1006 7951300 310 000</t>
  </si>
  <si>
    <t>951 1006 7951300 312 000</t>
  </si>
  <si>
    <t>951 1006 7951300 312 200</t>
  </si>
  <si>
    <t>951 1006 7951300 312 260</t>
  </si>
  <si>
    <t>951 1006 7951300 312 263</t>
  </si>
  <si>
    <t>951 1100 0000000 000 000</t>
  </si>
  <si>
    <t>951 1102 0000000 000 000</t>
  </si>
  <si>
    <t>951 1102 7950000 000 000</t>
  </si>
  <si>
    <t>951 1102 7950900 000 000</t>
  </si>
  <si>
    <t>951 1102 7950900 200 000</t>
  </si>
  <si>
    <t>951 1102 7950900 240 000</t>
  </si>
  <si>
    <t>951 1102 7950900 244 000</t>
  </si>
  <si>
    <t>951 1102 7950900 244 200</t>
  </si>
  <si>
    <t>951 1102 7950900 244 220</t>
  </si>
  <si>
    <t>951 1102 7950900 244 222</t>
  </si>
  <si>
    <t>951 1102 7950900 244 290</t>
  </si>
  <si>
    <t>951 1102 7950900 244 300</t>
  </si>
  <si>
    <t>951 1102 7950900 244 340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</si>
  <si>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</si>
  <si>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</si>
  <si>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</si>
  <si>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</si>
  <si>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</si>
  <si>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</si>
  <si>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</si>
  <si>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Расходы бюджета - всего</t>
  </si>
  <si>
    <t>Код</t>
  </si>
  <si>
    <t>стро-</t>
  </si>
  <si>
    <t>ки</t>
  </si>
  <si>
    <t>200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</si>
  <si>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</si>
  <si>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</si>
  <si>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</si>
  <si>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</si>
  <si>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>Исполнено</t>
  </si>
  <si>
    <t xml:space="preserve"> 2. Расходы бюджета</t>
  </si>
  <si>
    <t>5</t>
  </si>
  <si>
    <t>6</t>
  </si>
  <si>
    <t>1. Доходы бюджета</t>
  </si>
  <si>
    <t>бюджетные</t>
  </si>
  <si>
    <t>Утвержденные</t>
  </si>
  <si>
    <t>классификации</t>
  </si>
  <si>
    <t>по бюджетной</t>
  </si>
  <si>
    <t>Наименование</t>
  </si>
  <si>
    <t>Источники финансирования дефицита бюджета - всего</t>
  </si>
  <si>
    <t>Общегосударственные вопросы</t>
  </si>
  <si>
    <t>Глава муниципального образования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</si>
  <si>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</si>
  <si>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</si>
  <si>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</si>
  <si>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</si>
  <si>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</si>
  <si>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</si>
  <si>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Расходы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</si>
  <si>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</si>
  <si>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</si>
  <si>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</si>
  <si>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</si>
  <si>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</si>
  <si>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</si>
  <si>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</si>
  <si>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</si>
  <si>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</si>
  <si>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Уплата налога на имущество организаций и земельного налога</t>
  </si>
  <si>
    <t>Межбюджетные трансферты</t>
  </si>
  <si>
    <t>Национальная оборона</t>
  </si>
  <si>
    <t>Мобилизация и вневойсковая подготовка</t>
  </si>
  <si>
    <t>Национальная безопасность и правоохранительная деятельность</t>
  </si>
  <si>
    <t>Жилищно коммунальное хозяйство</t>
  </si>
  <si>
    <t>Безвозмездные перечисления организациям</t>
  </si>
  <si>
    <t>Благоустройство</t>
  </si>
  <si>
    <t>Работы услуги по содержанию имущества</t>
  </si>
  <si>
    <t>Культура</t>
  </si>
  <si>
    <t>Иные межбюджетные трансферты</t>
  </si>
  <si>
    <t>Безвозмездные перечисления бюджетам</t>
  </si>
  <si>
    <t>Перечисления другим бюджетам бюджетной системы Российской Федерации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</si>
  <si>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</si>
  <si>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</si>
  <si>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</si>
  <si>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 xml:space="preserve">            Дата</t>
  </si>
  <si>
    <t xml:space="preserve">      по ОКПО</t>
  </si>
  <si>
    <t>04228415</t>
  </si>
  <si>
    <t xml:space="preserve"> Глава по БК</t>
  </si>
  <si>
    <t xml:space="preserve">    по ОКАТО</t>
  </si>
  <si>
    <t>Периодичность: месячная</t>
  </si>
  <si>
    <t xml:space="preserve">Единица измерения: руб. </t>
  </si>
  <si>
    <t>Наименование показателя</t>
  </si>
  <si>
    <t>Код строки</t>
  </si>
  <si>
    <t>Код дохода
по бюджетной классификации</t>
  </si>
  <si>
    <t>Утвержден-ные бюджетные 
назначения</t>
  </si>
  <si>
    <t>Неисполненные назначения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</si>
  <si>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</si>
  <si>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</si>
  <si>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</si>
  <si>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</si>
  <si>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</si>
  <si>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</si>
  <si>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</si>
  <si>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</si>
  <si>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</si>
  <si>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</si>
  <si>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</si>
  <si>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</si>
  <si>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</si>
  <si>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</si>
  <si>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</si>
  <si>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</si>
  <si>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</si>
  <si>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</si>
  <si>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</si>
  <si>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</si>
  <si>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</si>
  <si>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</si>
  <si>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</si>
  <si>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</si>
  <si>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</si>
  <si>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</si>
  <si>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</si>
  <si>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</si>
  <si>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</si>
  <si>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</si>
  <si>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 xml:space="preserve"> 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</si>
  <si>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</si>
  <si>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</si>
  <si>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951 01  05  00  00  00  0000  000</t>
  </si>
  <si>
    <t>951 01  05  00  00  00  0000  500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</si>
  <si>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</si>
  <si>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</si>
  <si>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</si>
  <si>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</si>
  <si>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</si>
  <si>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</si>
  <si>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</si>
  <si>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</si>
  <si>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</si>
  <si>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</si>
  <si>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</si>
  <si>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экономической службы        __________________  Шубина Т.А.</t>
  </si>
  <si>
    <t>Резервные фонды</t>
  </si>
  <si>
    <t>Резервные фонды местных администраций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</si>
  <si>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соответсвиии с заключенными соглашениями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</si>
  <si>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самоупрасления</t>
  </si>
  <si>
    <t>Подпрограмма "Прочие мероприятия по благоустройству поселения"</t>
  </si>
  <si>
    <t>Физическая культура и спорт</t>
  </si>
  <si>
    <t>Массовый спорт</t>
  </si>
  <si>
    <t>Субвенции  бюджетам поселений на выполнение передаваемых полномочий субъектов Российской Федерации</t>
  </si>
  <si>
    <t>Субвенции местным  бюджетам  на выполнение передаваемых полномочий субъектов Российской Федерации</t>
  </si>
  <si>
    <t>ОТЧЕТ ОБ ИСПОЛНЕНИИ БЮДЖЕТА</t>
  </si>
  <si>
    <t xml:space="preserve">Наименование публично-правового образования   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</si>
  <si>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</si>
  <si>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</si>
  <si>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</si>
  <si>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Функционирование высшего должностного лица субъекта Российской Федерации и органа местного самоуправления</t>
  </si>
  <si>
    <t xml:space="preserve">Руководство и управление в сфере установленных функций </t>
  </si>
  <si>
    <t>в том числе                               источники внутренного финансирования бюджета</t>
  </si>
  <si>
    <t>из них</t>
  </si>
  <si>
    <t>источники внешнего финансирования бюджета</t>
  </si>
  <si>
    <t>Изменение остатков средств</t>
  </si>
  <si>
    <t>Увеличение остатков средств всего</t>
  </si>
  <si>
    <t>-</t>
  </si>
  <si>
    <t>60226835000</t>
  </si>
  <si>
    <t xml:space="preserve">      МО "Комиссаровское сельское поселение"</t>
  </si>
  <si>
    <t>Х</t>
  </si>
  <si>
    <t>Муниципальная долгосрочная целевая программа "Развитие физической культуры и массового спорта в муниципальном образовании "Комиссаровское сельское поселение" на 2011-2014годы"</t>
  </si>
  <si>
    <t>Муниципальная долгосрочная целевая программа "Благоустройство территорий и развитие объектов коммунальной инфраструктуры муниципального образования "Комиссаровское сельское поселение" на 2011-2014 годы</t>
  </si>
  <si>
    <t>Муниципальная долгосрочная целевая программа "Пожарная безопасность и защита населения и территории муниципального образования "Комиссаровское сельское поселения" от чрезвычайных ситуаций на 21011-2014 годы"</t>
  </si>
  <si>
    <t>в том числе</t>
  </si>
  <si>
    <t>Прочие доходы от компенсации затрат  бюджетов поселений</t>
  </si>
  <si>
    <t xml:space="preserve">Прочие доходы от компенсации затрат государства </t>
  </si>
  <si>
    <t>Доходы от компенсации затрат государства</t>
  </si>
  <si>
    <t>ДОХОДЫ ОТ ОКАЗАНИЯ ПЛАТНЫХ УСЛУГ (РАБОТ) И КОМПЕНСАЦИИ ЗАТРАТ ГОСУДАРСТВА</t>
  </si>
  <si>
    <t>Иные выплаты персоналу, за исключением фонда оплаты труда</t>
  </si>
  <si>
    <t>Фонд оплаты труда и страховые взносы</t>
  </si>
  <si>
    <t>Социальное обеспечение</t>
  </si>
  <si>
    <t>Пособие по социальной помощи населению</t>
  </si>
  <si>
    <t>Закупка товаров, работ, услуг в сфере информационно-коммуникационных технологий</t>
  </si>
  <si>
    <t>Оплаты работ, услуг</t>
  </si>
  <si>
    <t>Прочая закупка товаров, работ и услуг для государственных (муниципальных) нужд</t>
  </si>
  <si>
    <t>Уплата прочих налогов, сборов и иных платежей</t>
  </si>
  <si>
    <t>Резервные средства</t>
  </si>
  <si>
    <t>Субсидии бюджетным учреждениям на финансовое обеспечение государственного (муниципального) задания на оказание госураственных (муниципальных) услуг (выполнения работ)</t>
  </si>
  <si>
    <t>Безвозмездные перечисления государственным и муниципальным  организациям</t>
  </si>
  <si>
    <t>Минимальный налог, зачисляемый в бюджеты субъектов Российской Федерации</t>
  </si>
  <si>
    <t>Национальная экономика</t>
  </si>
  <si>
    <t>Дорожное хозяйство(дорожные фонды)</t>
  </si>
  <si>
    <t>Областная долгосрочная целевая программа"Развитие сети автомобильных дорог общего пользования в Ростовской области на 2010-2014годы"</t>
  </si>
  <si>
    <t>Подпрограмма"Содержание автомобильных дорог и инженерных сооружений на них в границах Комиссаровского сельского поселения"</t>
  </si>
  <si>
    <t>Увеличение стоимости основных средств</t>
  </si>
  <si>
    <t>Региональные целевые программы</t>
  </si>
  <si>
    <t>Другие вопросы в области национальной экономики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</si>
  <si>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</si>
  <si>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Единый сельскохозяйственный налог</t>
  </si>
  <si>
    <t>Налоги на имущество</t>
  </si>
  <si>
    <t>000  1  09  04000  00  0000  110</t>
  </si>
  <si>
    <t>Земельный налог (по обязательствам, возникшим до 1 января 2006 года)</t>
  </si>
  <si>
    <t>000  1  09  04050  00  0000  110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</si>
  <si>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</si>
  <si>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</si>
  <si>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</si>
  <si>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Глава Комиссаровского сельского поселения   _______________________     Гетманов В.И.</t>
  </si>
  <si>
    <t>010</t>
  </si>
  <si>
    <t>000  1  00  00000  00  0000  000</t>
  </si>
  <si>
    <t>000  1  01  00000  00  0000  000</t>
  </si>
  <si>
    <t>000  1  01  02000  01  0000  110</t>
  </si>
  <si>
    <t>000  1  01  02010  01  0000  110</t>
  </si>
  <si>
    <t>000  1  01  02030  01  0000 110</t>
  </si>
  <si>
    <t>000  1  05  00000  00  0000  000</t>
  </si>
  <si>
    <t>000  1  05  01010  01  0000  110</t>
  </si>
  <si>
    <t xml:space="preserve">000  1  05  01011  01  0000 110 </t>
  </si>
  <si>
    <t xml:space="preserve">000  1  05  01012  01  0000 110 </t>
  </si>
  <si>
    <t>000  1  05  01020  01  0000  110</t>
  </si>
  <si>
    <t>000  1  05  01021  01  0000  110</t>
  </si>
  <si>
    <t>000  1  05  01022  01  0000  110</t>
  </si>
  <si>
    <t>000  1 05  01050  01  0000  110</t>
  </si>
  <si>
    <t>000  1  05  03000  01  0000  110</t>
  </si>
  <si>
    <t>000  1  05  03010  01  0000  110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</si>
  <si>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</si>
  <si>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</si>
  <si>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</si>
  <si>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</si>
  <si>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000  1  06  06010  00  0000  110</t>
  </si>
  <si>
    <t>000  1  06  06013  10  0000  110</t>
  </si>
  <si>
    <t>000  1  06  06020  00  0000  110</t>
  </si>
  <si>
    <t>000  1  06  06023  10  0000  110</t>
  </si>
  <si>
    <t>000  1  08  00000  00  0000  000</t>
  </si>
  <si>
    <t>000  1  08  04000  01  0000  110</t>
  </si>
  <si>
    <t>000  1  08  04020  01  0000  110</t>
  </si>
  <si>
    <t>000  1  11  00000  00  0000  000</t>
  </si>
  <si>
    <t>000  1  11  05000  00  0000  120</t>
  </si>
  <si>
    <t>000  1  11   05010  00  0000  120</t>
  </si>
  <si>
    <t>000  1 13  02000  00  0000 130</t>
  </si>
  <si>
    <t>000  1 13  02990  00  0000 130</t>
  </si>
  <si>
    <t>000  1 13  02995  10  0000 130</t>
  </si>
  <si>
    <t>000  2  00  00000  00  0000  000</t>
  </si>
  <si>
    <t>000  2  02  00000  00  0000  000</t>
  </si>
  <si>
    <t>000  2  02  01000  00  0000  151</t>
  </si>
  <si>
    <t>000  2  02  01001  00  0000  151</t>
  </si>
  <si>
    <t>000  2  02  01001  10  0000  151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</si>
  <si>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</si>
  <si>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</si>
  <si>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</si>
  <si>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</si>
  <si>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</si>
  <si>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</si>
  <si>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</si>
  <si>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</si>
  <si>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>000  1  09  04053  10  0000  110</t>
  </si>
  <si>
    <t>000  1  11  05013  10  0000  120</t>
  </si>
  <si>
    <t>000  1 13  00000 00   0000 000</t>
  </si>
  <si>
    <t>Земельный налог (по обязательствам, возникшим до        1 января 2006 года), мобилизуемый на территориях поселений</t>
  </si>
  <si>
    <t>000  1  05  01000  00  0000  110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</si>
  <si>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</si>
  <si>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</si>
  <si>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</si>
  <si>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Водное хозяйство</t>
  </si>
  <si>
    <t>Оплата закупка товаров, услуг</t>
  </si>
  <si>
    <t>Социальная политика</t>
  </si>
  <si>
    <t>Другие вопросы в области социальной политики</t>
  </si>
  <si>
    <t>Пенсии, выплачиваемые организациями сектора государственного управления</t>
  </si>
  <si>
    <t>Увеличение материальных запасов</t>
  </si>
  <si>
    <t xml:space="preserve">финансового органа                                 Администрация Комиссаровского сельского поселения                                                               </t>
  </si>
  <si>
    <t>Шефер Л.В.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</si>
  <si>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</si>
  <si>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</si>
  <si>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</si>
  <si>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</si>
  <si>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</si>
  <si>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</si>
  <si>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 нужд</t>
  </si>
  <si>
    <t>Муниципальная долгосрочная целевая программа «Благоустройство территории и развитие объектов коммунальной инфраструктуры муниципального образования «Комиссаровское сельское поселение» на 2011-2014годы»</t>
  </si>
  <si>
    <t>Целевые программы муниципальных образований</t>
  </si>
  <si>
    <t>Муниципальная долгосрочная целевая программа «Защита прав потребителей в Комиссаровском сельском поселении на 2013-2015годы»</t>
  </si>
  <si>
    <t>Субсидии бюджетным учреждениям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</si>
  <si>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</si>
  <si>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Публичные нормативные социальные выплаты гражданам</t>
  </si>
  <si>
    <t>Социальное обеспечение и иные выплаты населению</t>
  </si>
  <si>
    <t>000  1  17  01050  10  0000  180</t>
  </si>
  <si>
    <t>000  1  17  01000  00  0000  180</t>
  </si>
  <si>
    <t>000  1  17  00000  00  0000  000</t>
  </si>
  <si>
    <t>000  1  14  06013  10  0000  430</t>
  </si>
  <si>
    <t>000  1 14  06010  00  0000  430</t>
  </si>
  <si>
    <t>000  1  14  06000  00  0000  430</t>
  </si>
  <si>
    <t>000  1  14  00000  00  0000 000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</si>
  <si>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</si>
  <si>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законодател-ными актами Российской Федерации на совершение нотариальных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</si>
  <si>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</si>
  <si>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</si>
  <si>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</si>
  <si>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Транспортные расходы</t>
  </si>
  <si>
    <t>951 0502 7951204 243 340</t>
  </si>
  <si>
    <t>951 0502 7951204 243 300</t>
  </si>
  <si>
    <t>951 0502 7951204 243 000</t>
  </si>
  <si>
    <t>951 0502 7951204 240 000</t>
  </si>
  <si>
    <t>951 0502 7951204 200 000</t>
  </si>
  <si>
    <t>951 0502 7951204 000 000</t>
  </si>
  <si>
    <t>951 0502 7951200 000 000</t>
  </si>
  <si>
    <t>951 0502 7950000 000 000</t>
  </si>
  <si>
    <t>951 0502 0000000 000 000</t>
  </si>
  <si>
    <t>951 0502 7951204 243 225</t>
  </si>
  <si>
    <t>951 0502 7951204 243 220</t>
  </si>
  <si>
    <t>951 0502 7951204 243 200</t>
  </si>
  <si>
    <t>951 1003 0700500 321 262</t>
  </si>
  <si>
    <t>951 1003 0700500 321 260</t>
  </si>
  <si>
    <t>951 1003 0700500 321 200</t>
  </si>
  <si>
    <t>951 1003 0700500 321 000</t>
  </si>
  <si>
    <t>951 1003 0700500 320 000</t>
  </si>
  <si>
    <t>951 1003 0700500 300 000</t>
  </si>
  <si>
    <t>951 1003 0700500 000 000</t>
  </si>
  <si>
    <t>951 1003 0700000 000 000</t>
  </si>
  <si>
    <t>951 1003 0000000 000 000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</si>
  <si>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</si>
  <si>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Уплата налогов, сборов и иных платежей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</si>
  <si>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РФ, субъектов РФ, переданных для осуществления органами местного самоуправления в установленном порядке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</si>
  <si>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2.1( в части нарушения выборных должностными лицами муниципальных учреждений и муниципальных унитарных предприятий порядка и сроков расмотрения обращений граждан), 2.2,2.4,2.7,3.2,3.3 ( в части административных правонарушений, совершённых в отношении объектов культурного наследия (памятников истории и культуры) местного значения, их территорий, зон их охраны),4.1,4.4,5.1,5.2,6.2,6.3,6.4,7.1,7.2,7.3(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статьей 9.1, статьей 9.3 Областного закона от 25 октября 2002года № 273-ЗС "Об административных правонарушений"</t>
  </si>
  <si>
    <t>Межбюджетные трнсферты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заключёнными соглашениями</t>
  </si>
  <si>
    <t>Осуществление первичного воинского учёта на территориях где отсутствуют военные комиссариаты</t>
  </si>
  <si>
    <t>Закупка товаров, работ и услуг для государственных (муниципальных нужд)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</si>
  <si>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</si>
  <si>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"Охрана и рациональное использование водных объектов или их частей, расположенных на территории Ростовской области"</t>
  </si>
  <si>
    <t>Областная долгосрочная целевая программа «Охрана окружающей среды и рациональное природопользование в Ростовской области на 2011-2015 годы»</t>
  </si>
  <si>
    <t>Коммунальное хозяйство</t>
  </si>
  <si>
    <t>Подпрограмма "Мероприятия в области коммунального хохяйства"</t>
  </si>
  <si>
    <t>Закупка товаров, работ и услуг для государственных (смуниципальных) нужд</t>
  </si>
  <si>
    <t>Закупка товаров, работ и услуг в целях капитального ремонта государственого (муниципального) имущества</t>
  </si>
  <si>
    <t>Культура, киномотография</t>
  </si>
  <si>
    <t>Муниципальная долгосрочная целевая программа "Сохранение и развитие культуры и искусства Комиссаровского сельского поселения на 2010-2014годы"</t>
  </si>
  <si>
    <t>Подпрограмма"Финансовое обеспечение выполнения муниципального задания МБУК "Комиссаровский сельский Дом культуры""</t>
  </si>
  <si>
    <t>Подпрограмма"Финансовое обеспечение выполнения муниципального задания МБУК Красносулинского района"Центральная библиотека Комиссаровский сельского поселения"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</si>
  <si>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</si>
  <si>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</si>
  <si>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Социальные выплаты гражданам, кроме публичных нормативных социальных обязательств</t>
  </si>
  <si>
    <t>Муниципальная долгосрочная целевая программа "Социальная поддержка лиц из числа муниципальных служащих Комиссаровского сельского поселения, имеющих право на получение государственной пенсии за выслугу лет на 2013-2015 годы"</t>
  </si>
  <si>
    <t>Пенсия, пособия, выплачиваемые организациям сектора  государственного управления</t>
  </si>
  <si>
    <t>951 0100 0000000 000 000</t>
  </si>
  <si>
    <t>951 0102 0000000 000 000</t>
  </si>
  <si>
    <t>951 0102 0020000 000 000</t>
  </si>
  <si>
    <t>951 0102 0020300 000 000</t>
  </si>
  <si>
    <t>951 0102 0020300 100 000</t>
  </si>
  <si>
    <t>951 0102 0020300 120 000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</si>
  <si>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</si>
  <si>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</si>
  <si>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</si>
  <si>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</si>
  <si>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</si>
  <si>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</si>
  <si>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</si>
  <si>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</si>
  <si>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</si>
  <si>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951 0102 0020300 122 213</t>
  </si>
  <si>
    <t>951 0104 0000000 000 000</t>
  </si>
  <si>
    <t>951 0104 0020000 000 000</t>
  </si>
  <si>
    <t>951 0104 0020400 000 000</t>
  </si>
  <si>
    <t>951 0104 0020400 100 000</t>
  </si>
  <si>
    <t>951 0104 0020400 120 000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</si>
  <si>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</si>
  <si>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</si>
  <si>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</si>
  <si>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</si>
  <si>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</si>
  <si>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</si>
  <si>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</si>
  <si>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</si>
  <si>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</si>
  <si>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951 0104 0020400 122 213</t>
  </si>
  <si>
    <t>951 0104 0020400 122 260</t>
  </si>
  <si>
    <t>951 0104 0020400 122 262</t>
  </si>
  <si>
    <t>951 0104 0020400 200 000</t>
  </si>
  <si>
    <t>951 0104 0020400 240 000</t>
  </si>
  <si>
    <t>951 0104 0020400 242 000</t>
  </si>
  <si>
    <t>951 0104 0020400 242 200</t>
  </si>
  <si>
    <t>951 0104 0020400 242 220</t>
  </si>
  <si>
    <t>951 0104 0020400 242 221</t>
  </si>
  <si>
    <t>951 0104 0020400 242 225</t>
  </si>
  <si>
    <t>951 0104 0020400 242 226</t>
  </si>
  <si>
    <t>951 0104 0020400 242 300</t>
  </si>
  <si>
    <t>951 0104 0020400 242 310</t>
  </si>
  <si>
    <t>951 0104 0020400 242 340</t>
  </si>
  <si>
    <t>951 0104 0020400 244 000</t>
  </si>
  <si>
    <t>951 0104 0020400 244 200</t>
  </si>
  <si>
    <t>951 0104 0020400 244 220</t>
  </si>
  <si>
    <t>951 0104 0020400 244 221</t>
  </si>
  <si>
    <t>951 0104 0020400 244 222</t>
  </si>
  <si>
    <t>951 0104 0020400 244 223</t>
  </si>
  <si>
    <t>951 0104 0020400 244 225</t>
  </si>
  <si>
    <t>951 0104 0020400 244 226</t>
  </si>
  <si>
    <t>951 0104 0020400 244 300</t>
  </si>
  <si>
    <t>951 0104 0020400 244 310</t>
  </si>
  <si>
    <t>951 0104 0020400 244 340</t>
  </si>
  <si>
    <t>951 0104 0020400 800 000</t>
  </si>
  <si>
    <t>951 0104 0020400 850 000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</si>
  <si>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</si>
  <si>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</si>
  <si>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</si>
  <si>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</si>
  <si>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</si>
  <si>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</si>
  <si>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951 0104 5210000 000 000</t>
  </si>
  <si>
    <t>951 0104 5210200 000 000</t>
  </si>
  <si>
    <t>951 0104 5210215 000 000</t>
  </si>
  <si>
    <t>951 0104 5210215 200 000</t>
  </si>
  <si>
    <t>951 0104 5210215 240 000</t>
  </si>
  <si>
    <t>951 0104 5210215 244 000</t>
  </si>
  <si>
    <t>951 0104 5210215 244 300</t>
  </si>
  <si>
    <t>951 0104 5210215 244 340</t>
  </si>
  <si>
    <t>951 0104 5210600 000 000</t>
  </si>
  <si>
    <t>951 0104 5210600 500 000</t>
  </si>
  <si>
    <t>951 0104 5210600 540 000</t>
  </si>
  <si>
    <t>951 0104 5210600 540 200</t>
  </si>
  <si>
    <t>951 0104 5210600 540 250</t>
  </si>
  <si>
    <t>951 0503 7951201 244 310</t>
  </si>
  <si>
    <t>951 0309 7951500 244 310</t>
  </si>
  <si>
    <t>Алексеева Л.Ю.</t>
  </si>
  <si>
    <t xml:space="preserve"> 000  1  16  51000  02  0000 140 </t>
  </si>
  <si>
    <t xml:space="preserve"> 000  1  16  51040  02  0000 140 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</si>
  <si>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</si>
  <si>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</si>
  <si>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95101040020400 122 222</t>
  </si>
  <si>
    <t>95101040020400 122 220</t>
  </si>
  <si>
    <t>951 0502 7951204 244 340</t>
  </si>
  <si>
    <t>951 0502 7951204 244 300</t>
  </si>
  <si>
    <t>951 0203 0013600 121 211</t>
  </si>
  <si>
    <t>951 0409 5222700 244 226</t>
  </si>
  <si>
    <t>951 0503 7951201 244 200</t>
  </si>
  <si>
    <t>Руководитель финансово-</t>
  </si>
  <si>
    <t xml:space="preserve"> Главный бухгалтер ____________________ Алексеева Л.Ю.</t>
  </si>
  <si>
    <t xml:space="preserve">          на 1  августа   2013г.</t>
  </si>
  <si>
    <t xml:space="preserve"> " 12 " августа  2013г.</t>
  </si>
  <si>
    <t>951 0502 7951204 244 200</t>
  </si>
  <si>
    <t>951 0502 7951204 244 226</t>
  </si>
  <si>
    <t>951 0502 7951204 244 220</t>
  </si>
  <si>
    <t>951 0801 7951101 612 000</t>
  </si>
  <si>
    <t>951 0801 7951101 612 200</t>
  </si>
  <si>
    <t>951 0801 7951101 612 240</t>
  </si>
  <si>
    <t>951 0801 7951101 612 241</t>
  </si>
  <si>
    <t>Субсидии бюджетным организациям на иные цели</t>
  </si>
  <si>
    <t>Подпрограмма "Уличное освещение"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</si>
</sst>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 ;\-#,##0.00\ "/>
  </numFmts>
  <fonts count="1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49" fontId="4" fillId="0" borderId="2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/>
    </xf>
    <xf numFmtId="49" fontId="4" fillId="0" borderId="4" xfId="0" applyNumberFormat="1" applyFont="1" applyBorder="1" applyAlignment="1">
      <alignment horizontal="center"/>
    </xf>
    <xf numFmtId="0" fontId="0" fillId="0" borderId="0" xfId="0" applyAlignment="1">
      <alignment/>
    </xf>
    <xf numFmtId="14" fontId="4" fillId="0" borderId="5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49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9" fontId="7" fillId="0" borderId="7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1" fontId="4" fillId="0" borderId="7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right"/>
    </xf>
    <xf numFmtId="49" fontId="4" fillId="0" borderId="7" xfId="0" applyNumberFormat="1" applyFont="1" applyBorder="1" applyAlignment="1">
      <alignment/>
    </xf>
    <xf numFmtId="4" fontId="4" fillId="2" borderId="7" xfId="0" applyNumberFormat="1" applyFont="1" applyFill="1" applyBorder="1" applyAlignment="1">
      <alignment horizontal="right"/>
    </xf>
    <xf numFmtId="4" fontId="4" fillId="0" borderId="7" xfId="0" applyNumberFormat="1" applyFont="1" applyFill="1" applyBorder="1" applyAlignment="1">
      <alignment horizontal="right"/>
    </xf>
    <xf numFmtId="49" fontId="4" fillId="0" borderId="7" xfId="18" applyNumberFormat="1" applyFont="1" applyBorder="1">
      <alignment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4" fillId="0" borderId="7" xfId="19" applyNumberFormat="1" applyFont="1" applyBorder="1" applyAlignment="1">
      <alignment horizontal="center" vertical="top" wrapText="1"/>
      <protection/>
    </xf>
    <xf numFmtId="0" fontId="4" fillId="0" borderId="7" xfId="19" applyNumberFormat="1" applyFont="1" applyBorder="1" applyAlignment="1">
      <alignment wrapText="1"/>
      <protection/>
    </xf>
    <xf numFmtId="1" fontId="4" fillId="0" borderId="7" xfId="19" applyNumberFormat="1" applyBorder="1" applyAlignment="1">
      <alignment horizontal="center"/>
      <protection/>
    </xf>
    <xf numFmtId="49" fontId="4" fillId="0" borderId="7" xfId="19" applyNumberFormat="1" applyFont="1" applyBorder="1" applyAlignment="1">
      <alignment horizontal="center"/>
      <protection/>
    </xf>
    <xf numFmtId="4" fontId="4" fillId="0" borderId="7" xfId="19" applyNumberFormat="1" applyBorder="1" applyAlignment="1">
      <alignment horizontal="right"/>
      <protection/>
    </xf>
    <xf numFmtId="49" fontId="4" fillId="0" borderId="7" xfId="19" applyNumberFormat="1" applyFont="1" applyBorder="1">
      <alignment/>
      <protection/>
    </xf>
    <xf numFmtId="0" fontId="4" fillId="0" borderId="7" xfId="19" applyFont="1" applyBorder="1" applyAlignment="1">
      <alignment wrapText="1"/>
      <protection/>
    </xf>
    <xf numFmtId="4" fontId="4" fillId="0" borderId="8" xfId="0" applyNumberFormat="1" applyFont="1" applyFill="1" applyBorder="1" applyAlignment="1">
      <alignment horizontal="right"/>
    </xf>
    <xf numFmtId="49" fontId="4" fillId="0" borderId="3" xfId="0" applyNumberFormat="1" applyFont="1" applyBorder="1" applyAlignment="1">
      <alignment/>
    </xf>
    <xf numFmtId="49" fontId="4" fillId="0" borderId="9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49" fontId="4" fillId="0" borderId="11" xfId="0" applyNumberFormat="1" applyFont="1" applyBorder="1" applyAlignment="1">
      <alignment horizontal="center" wrapText="1"/>
    </xf>
    <xf numFmtId="4" fontId="4" fillId="0" borderId="12" xfId="0" applyNumberFormat="1" applyFont="1" applyFill="1" applyBorder="1" applyAlignment="1">
      <alignment horizontal="right"/>
    </xf>
    <xf numFmtId="4" fontId="4" fillId="0" borderId="9" xfId="0" applyNumberFormat="1" applyFont="1" applyFill="1" applyBorder="1" applyAlignment="1">
      <alignment horizontal="right"/>
    </xf>
    <xf numFmtId="4" fontId="4" fillId="0" borderId="7" xfId="19" applyNumberFormat="1" applyFont="1" applyBorder="1" applyAlignment="1">
      <alignment horizontal="right"/>
      <protection/>
    </xf>
    <xf numFmtId="4" fontId="4" fillId="0" borderId="7" xfId="19" applyNumberFormat="1" applyFont="1" applyBorder="1" applyAlignment="1">
      <alignment horizontal="center"/>
      <protection/>
    </xf>
    <xf numFmtId="4" fontId="4" fillId="0" borderId="3" xfId="0" applyNumberFormat="1" applyFont="1" applyFill="1" applyBorder="1" applyAlignment="1">
      <alignment horizontal="right"/>
    </xf>
    <xf numFmtId="4" fontId="4" fillId="0" borderId="3" xfId="0" applyNumberFormat="1" applyFont="1" applyBorder="1" applyAlignment="1">
      <alignment horizontal="right"/>
    </xf>
    <xf numFmtId="4" fontId="4" fillId="0" borderId="9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/>
    </xf>
    <xf numFmtId="4" fontId="4" fillId="0" borderId="13" xfId="0" applyNumberFormat="1" applyFont="1" applyFill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wrapText="1"/>
    </xf>
    <xf numFmtId="4" fontId="4" fillId="0" borderId="2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/>
    </xf>
    <xf numFmtId="0" fontId="8" fillId="0" borderId="21" xfId="0" applyFont="1" applyBorder="1" applyAlignment="1">
      <alignment wrapText="1"/>
    </xf>
    <xf numFmtId="49" fontId="4" fillId="0" borderId="16" xfId="0" applyNumberFormat="1" applyFont="1" applyBorder="1" applyAlignment="1">
      <alignment/>
    </xf>
    <xf numFmtId="49" fontId="4" fillId="0" borderId="22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/>
    </xf>
    <xf numFmtId="4" fontId="4" fillId="0" borderId="23" xfId="0" applyNumberFormat="1" applyFont="1" applyFill="1" applyBorder="1" applyAlignment="1">
      <alignment horizontal="right"/>
    </xf>
    <xf numFmtId="49" fontId="4" fillId="0" borderId="12" xfId="0" applyNumberFormat="1" applyFont="1" applyBorder="1" applyAlignment="1">
      <alignment/>
    </xf>
    <xf numFmtId="0" fontId="8" fillId="0" borderId="16" xfId="0" applyFont="1" applyBorder="1" applyAlignment="1">
      <alignment horizontal="left" wrapText="1"/>
    </xf>
    <xf numFmtId="49" fontId="4" fillId="0" borderId="8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/>
    </xf>
    <xf numFmtId="49" fontId="4" fillId="0" borderId="3" xfId="0" applyNumberFormat="1" applyFont="1" applyBorder="1" applyAlignment="1">
      <alignment horizontal="center"/>
    </xf>
    <xf numFmtId="0" fontId="8" fillId="0" borderId="24" xfId="0" applyFont="1" applyBorder="1" applyAlignment="1">
      <alignment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9" fontId="4" fillId="0" borderId="27" xfId="0" applyNumberFormat="1" applyFont="1" applyBorder="1" applyAlignment="1">
      <alignment/>
    </xf>
    <xf numFmtId="4" fontId="4" fillId="0" borderId="27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left" wrapText="1"/>
    </xf>
    <xf numFmtId="0" fontId="0" fillId="3" borderId="0" xfId="0" applyFill="1" applyAlignment="1">
      <alignment/>
    </xf>
    <xf numFmtId="49" fontId="4" fillId="0" borderId="11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49" fontId="4" fillId="0" borderId="15" xfId="0" applyNumberFormat="1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49" fontId="4" fillId="0" borderId="24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4" fillId="0" borderId="24" xfId="0" applyFont="1" applyBorder="1" applyAlignment="1">
      <alignment horizontal="center"/>
    </xf>
    <xf numFmtId="49" fontId="4" fillId="0" borderId="21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 horizontal="center"/>
    </xf>
    <xf numFmtId="4" fontId="4" fillId="0" borderId="21" xfId="0" applyNumberFormat="1" applyFont="1" applyFill="1" applyBorder="1" applyAlignment="1">
      <alignment horizontal="center"/>
    </xf>
    <xf numFmtId="4" fontId="4" fillId="0" borderId="17" xfId="0" applyNumberFormat="1" applyFont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4" fontId="4" fillId="0" borderId="24" xfId="0" applyNumberFormat="1" applyFont="1" applyFill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49" fontId="4" fillId="4" borderId="17" xfId="0" applyNumberFormat="1" applyFont="1" applyFill="1" applyBorder="1" applyAlignment="1">
      <alignment horizontal="center"/>
    </xf>
    <xf numFmtId="49" fontId="4" fillId="4" borderId="16" xfId="0" applyNumberFormat="1" applyFont="1" applyFill="1" applyBorder="1" applyAlignment="1">
      <alignment horizontal="center"/>
    </xf>
    <xf numFmtId="4" fontId="4" fillId="4" borderId="16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" fontId="4" fillId="4" borderId="21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center"/>
    </xf>
    <xf numFmtId="4" fontId="4" fillId="0" borderId="29" xfId="0" applyNumberFormat="1" applyFont="1" applyBorder="1" applyAlignment="1">
      <alignment horizontal="center"/>
    </xf>
    <xf numFmtId="184" fontId="4" fillId="0" borderId="3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justify" vertical="top" wrapText="1"/>
    </xf>
    <xf numFmtId="0" fontId="8" fillId="0" borderId="21" xfId="0" applyFont="1" applyBorder="1" applyAlignment="1">
      <alignment horizontal="justify" vertical="top" wrapText="1"/>
    </xf>
    <xf numFmtId="0" fontId="8" fillId="0" borderId="24" xfId="0" applyFont="1" applyBorder="1" applyAlignment="1">
      <alignment horizontal="justify" vertical="top" wrapText="1"/>
    </xf>
    <xf numFmtId="0" fontId="8" fillId="0" borderId="19" xfId="0" applyFont="1" applyBorder="1" applyAlignment="1">
      <alignment horizontal="justify" vertical="top" wrapText="1"/>
    </xf>
    <xf numFmtId="0" fontId="4" fillId="0" borderId="19" xfId="0" applyFont="1" applyBorder="1" applyAlignment="1">
      <alignment horizontal="justify" vertical="top"/>
    </xf>
    <xf numFmtId="0" fontId="4" fillId="0" borderId="21" xfId="0" applyFont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0" fontId="8" fillId="0" borderId="10" xfId="0" applyFont="1" applyFill="1" applyBorder="1" applyAlignment="1">
      <alignment horizontal="justify" vertical="top" wrapText="1"/>
    </xf>
    <xf numFmtId="49" fontId="8" fillId="0" borderId="19" xfId="0" applyNumberFormat="1" applyFont="1" applyBorder="1" applyAlignment="1">
      <alignment horizontal="justify" vertical="top" wrapText="1"/>
    </xf>
    <xf numFmtId="49" fontId="8" fillId="0" borderId="10" xfId="0" applyNumberFormat="1" applyFont="1" applyBorder="1" applyAlignment="1">
      <alignment horizontal="justify" vertical="top" wrapText="1"/>
    </xf>
    <xf numFmtId="0" fontId="8" fillId="0" borderId="24" xfId="0" applyFont="1" applyFill="1" applyBorder="1" applyAlignment="1">
      <alignment horizontal="justify" vertical="top" wrapText="1"/>
    </xf>
    <xf numFmtId="0" fontId="8" fillId="0" borderId="31" xfId="0" applyFont="1" applyBorder="1" applyAlignment="1">
      <alignment horizontal="justify" vertical="top" wrapText="1"/>
    </xf>
    <xf numFmtId="49" fontId="8" fillId="0" borderId="21" xfId="0" applyNumberFormat="1" applyFont="1" applyBorder="1" applyAlignment="1">
      <alignment horizontal="justify" vertical="top" wrapText="1"/>
    </xf>
    <xf numFmtId="0" fontId="8" fillId="0" borderId="32" xfId="0" applyFont="1" applyBorder="1" applyAlignment="1">
      <alignment horizontal="justify" vertical="top" wrapText="1"/>
    </xf>
    <xf numFmtId="0" fontId="8" fillId="0" borderId="10" xfId="0" applyNumberFormat="1" applyFont="1" applyBorder="1" applyAlignment="1">
      <alignment horizontal="justify" vertical="top" wrapText="1"/>
    </xf>
    <xf numFmtId="49" fontId="11" fillId="0" borderId="10" xfId="0" applyNumberFormat="1" applyFont="1" applyBorder="1" applyAlignment="1">
      <alignment horizontal="justify" vertical="top" wrapText="1"/>
    </xf>
    <xf numFmtId="4" fontId="4" fillId="0" borderId="10" xfId="0" applyNumberFormat="1" applyFont="1" applyFill="1" applyBorder="1" applyAlignment="1">
      <alignment horizontal="center"/>
    </xf>
    <xf numFmtId="4" fontId="4" fillId="0" borderId="17" xfId="0" applyNumberFormat="1" applyFont="1" applyFill="1" applyBorder="1" applyAlignment="1">
      <alignment horizontal="center"/>
    </xf>
    <xf numFmtId="4" fontId="4" fillId="0" borderId="22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justify" vertical="top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49" fontId="4" fillId="0" borderId="9" xfId="0" applyNumberFormat="1" applyFont="1" applyFill="1" applyBorder="1" applyAlignment="1">
      <alignment/>
    </xf>
    <xf numFmtId="49" fontId="4" fillId="0" borderId="19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right"/>
    </xf>
    <xf numFmtId="49" fontId="4" fillId="0" borderId="21" xfId="0" applyNumberFormat="1" applyFont="1" applyBorder="1" applyAlignment="1">
      <alignment horizontal="center"/>
    </xf>
    <xf numFmtId="0" fontId="8" fillId="0" borderId="1" xfId="0" applyFont="1" applyBorder="1" applyAlignment="1">
      <alignment wrapText="1"/>
    </xf>
    <xf numFmtId="4" fontId="4" fillId="0" borderId="21" xfId="0" applyNumberFormat="1" applyFont="1" applyFill="1" applyBorder="1" applyAlignment="1">
      <alignment horizontal="right"/>
    </xf>
    <xf numFmtId="49" fontId="8" fillId="0" borderId="10" xfId="0" applyNumberFormat="1" applyFont="1" applyBorder="1" applyAlignment="1">
      <alignment horizontal="center"/>
    </xf>
    <xf numFmtId="4" fontId="8" fillId="0" borderId="10" xfId="0" applyNumberFormat="1" applyFont="1" applyFill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 wrapText="1"/>
    </xf>
    <xf numFmtId="0" fontId="8" fillId="0" borderId="19" xfId="0" applyNumberFormat="1" applyFont="1" applyBorder="1" applyAlignment="1">
      <alignment horizontal="justify" vertical="center" wrapText="1"/>
    </xf>
    <xf numFmtId="0" fontId="4" fillId="0" borderId="10" xfId="0" applyNumberFormat="1" applyFont="1" applyBorder="1" applyAlignment="1">
      <alignment horizontal="justify" vertical="center" wrapText="1"/>
    </xf>
    <xf numFmtId="0" fontId="8" fillId="0" borderId="21" xfId="0" applyFont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0" fontId="4" fillId="0" borderId="0" xfId="19" applyFont="1" applyFill="1" applyBorder="1" applyAlignment="1">
      <alignment horizontal="left"/>
      <protection/>
    </xf>
    <xf numFmtId="0" fontId="0" fillId="0" borderId="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4" fillId="0" borderId="3" xfId="19" applyNumberFormat="1" applyFont="1" applyBorder="1" applyAlignment="1">
      <alignment horizontal="center" vertical="center" wrapText="1"/>
      <protection/>
    </xf>
    <xf numFmtId="49" fontId="4" fillId="0" borderId="9" xfId="19" applyNumberFormat="1" applyFont="1" applyBorder="1" applyAlignment="1">
      <alignment horizontal="center" vertical="center" wrapText="1"/>
      <protection/>
    </xf>
    <xf numFmtId="49" fontId="4" fillId="0" borderId="3" xfId="19" applyNumberFormat="1" applyFont="1" applyBorder="1" applyAlignment="1">
      <alignment horizontal="center" vertical="top" wrapText="1"/>
      <protection/>
    </xf>
    <xf numFmtId="49" fontId="4" fillId="0" borderId="9" xfId="19" applyNumberFormat="1" applyFont="1" applyBorder="1" applyAlignment="1">
      <alignment horizontal="center" vertical="top" wrapText="1"/>
      <protection/>
    </xf>
    <xf numFmtId="0" fontId="6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  <xf numFmtId="49" fontId="4" fillId="0" borderId="17" xfId="0" applyNumberFormat="1" applyFont="1" applyFill="1" applyBorder="1" applyAlignment="1">
      <alignment horizontal="center" wrapText="1"/>
    </xf>
    <xf numFmtId="0" fontId="8" fillId="0" borderId="7" xfId="0" applyNumberFormat="1" applyFont="1" applyBorder="1" applyAlignment="1">
      <alignment horizontal="justify" vertical="center" wrapText="1"/>
    </xf>
    <xf numFmtId="0" fontId="8" fillId="0" borderId="3" xfId="0" applyNumberFormat="1" applyFont="1" applyBorder="1" applyAlignment="1">
      <alignment horizontal="justify" vertical="center" wrapText="1"/>
    </xf>
    <xf numFmtId="0" fontId="4" fillId="0" borderId="10" xfId="18" applyNumberFormat="1" applyFont="1" applyBorder="1" applyAlignment="1">
      <alignment horizontal="justify" vertical="center" wrapText="1"/>
      <protection/>
    </xf>
    <xf numFmtId="0" fontId="8" fillId="0" borderId="10" xfId="0" applyFont="1" applyBorder="1" applyAlignment="1">
      <alignment horizontal="justify" vertical="center" wrapText="1"/>
    </xf>
    <xf numFmtId="0" fontId="8" fillId="0" borderId="24" xfId="0" applyNumberFormat="1" applyFont="1" applyBorder="1" applyAlignment="1">
      <alignment horizontal="justify" vertical="center" wrapText="1"/>
    </xf>
    <xf numFmtId="0" fontId="8" fillId="0" borderId="10" xfId="0" applyNumberFormat="1" applyFont="1" applyBorder="1" applyAlignment="1">
      <alignment horizontal="justify" vertical="center" wrapText="1"/>
    </xf>
    <xf numFmtId="0" fontId="4" fillId="0" borderId="3" xfId="0" applyNumberFormat="1" applyFont="1" applyBorder="1" applyAlignment="1">
      <alignment horizontal="justify" vertical="center" wrapText="1"/>
    </xf>
    <xf numFmtId="0" fontId="8" fillId="0" borderId="34" xfId="0" applyNumberFormat="1" applyFont="1" applyBorder="1" applyAlignment="1">
      <alignment horizontal="justify" vertical="center" wrapText="1"/>
    </xf>
    <xf numFmtId="0" fontId="8" fillId="0" borderId="9" xfId="0" applyNumberFormat="1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0" fontId="8" fillId="0" borderId="21" xfId="0" applyNumberFormat="1" applyFont="1" applyBorder="1" applyAlignment="1">
      <alignment horizontal="justify" vertical="center" wrapText="1"/>
    </xf>
    <xf numFmtId="0" fontId="8" fillId="0" borderId="24" xfId="0" applyFont="1" applyBorder="1" applyAlignment="1">
      <alignment horizontal="justify" vertical="center" wrapText="1"/>
    </xf>
    <xf numFmtId="0" fontId="8" fillId="0" borderId="19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/>
    </xf>
    <xf numFmtId="0" fontId="8" fillId="0" borderId="35" xfId="0" applyFont="1" applyBorder="1" applyAlignment="1">
      <alignment horizontal="justify" vertical="center" wrapText="1"/>
    </xf>
    <xf numFmtId="0" fontId="8" fillId="0" borderId="36" xfId="0" applyNumberFormat="1" applyFont="1" applyBorder="1" applyAlignment="1">
      <alignment horizontal="justify" vertical="center" wrapText="1"/>
    </xf>
    <xf numFmtId="0" fontId="8" fillId="0" borderId="37" xfId="0" applyNumberFormat="1" applyFont="1" applyBorder="1" applyAlignment="1">
      <alignment horizontal="justify" vertical="center" wrapText="1"/>
    </xf>
    <xf numFmtId="0" fontId="8" fillId="0" borderId="38" xfId="0" applyNumberFormat="1" applyFont="1" applyBorder="1" applyAlignment="1">
      <alignment horizontal="justify" vertical="center" wrapText="1"/>
    </xf>
    <xf numFmtId="0" fontId="8" fillId="0" borderId="7" xfId="18" applyNumberFormat="1" applyFont="1" applyBorder="1" applyAlignment="1">
      <alignment horizontal="justify" vertic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124_1" xfId="18"/>
    <cellStyle name="Обычный_124_3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Ludmila\&#1056;&#1072;&#1073;&#1086;&#1095;&#1080;&#1081;%20&#1089;&#1090;&#1086;&#1083;\18191%20&#1092;.%20124%20&#1080;%20&#1092;.%201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4_1"/>
      <sheetName val="124_2"/>
      <sheetName val="124_3"/>
      <sheetName val="117_1"/>
      <sheetName val="117_2"/>
      <sheetName val="117_3"/>
    </sheetNames>
    <sheetDataSet>
      <sheetData sheetId="0">
        <row r="105">
          <cell r="D105">
            <v>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9"/>
  <sheetViews>
    <sheetView showGridLines="0" view="pageBreakPreview" zoomScaleSheetLayoutView="100" workbookViewId="0" topLeftCell="A232">
      <selection activeCell="A199" sqref="A199"/>
    </sheetView>
  </sheetViews>
  <sheetFormatPr defaultColWidth="9.00390625" defaultRowHeight="15" customHeight="1"/>
  <cols>
    <col min="1" max="1" width="34.375" style="0" customWidth="1"/>
    <col min="2" max="2" width="3.875" style="0" customWidth="1"/>
    <col min="3" max="3" width="19.625" style="0" customWidth="1"/>
    <col min="4" max="4" width="11.125" style="0" customWidth="1"/>
    <col min="5" max="5" width="10.75390625" style="0" customWidth="1"/>
    <col min="6" max="6" width="12.25390625" style="0" customWidth="1"/>
    <col min="8" max="8" width="11.75390625" style="0" bestFit="1" customWidth="1"/>
  </cols>
  <sheetData>
    <row r="1" spans="2:6" ht="15" customHeight="1">
      <c r="B1" s="6" t="s">
        <v>163</v>
      </c>
      <c r="C1" s="2"/>
      <c r="E1" s="1" t="s">
        <v>161</v>
      </c>
      <c r="F1" s="1"/>
    </row>
    <row r="2" spans="1:6" ht="15" customHeight="1">
      <c r="A2" s="5"/>
      <c r="B2" s="5"/>
      <c r="C2" s="3"/>
      <c r="D2" s="4"/>
      <c r="E2" s="4"/>
      <c r="F2" s="4"/>
    </row>
    <row r="3" spans="1:6" ht="15" customHeight="1">
      <c r="A3" s="89"/>
      <c r="B3" s="90" t="s">
        <v>154</v>
      </c>
      <c r="C3" s="90" t="s">
        <v>152</v>
      </c>
      <c r="D3" s="91" t="s">
        <v>168</v>
      </c>
      <c r="E3" s="92"/>
      <c r="F3" s="89" t="s">
        <v>147</v>
      </c>
    </row>
    <row r="4" spans="1:6" ht="12" customHeight="1">
      <c r="A4" s="130" t="s">
        <v>150</v>
      </c>
      <c r="B4" s="90" t="s">
        <v>155</v>
      </c>
      <c r="C4" s="93" t="s">
        <v>170</v>
      </c>
      <c r="D4" s="91" t="s">
        <v>167</v>
      </c>
      <c r="E4" s="93" t="s">
        <v>162</v>
      </c>
      <c r="F4" s="91" t="s">
        <v>148</v>
      </c>
    </row>
    <row r="5" spans="1:6" ht="12" customHeight="1">
      <c r="A5" s="131"/>
      <c r="B5" s="90" t="s">
        <v>156</v>
      </c>
      <c r="C5" s="90" t="s">
        <v>169</v>
      </c>
      <c r="D5" s="91" t="s">
        <v>148</v>
      </c>
      <c r="E5" s="91"/>
      <c r="F5" s="94"/>
    </row>
    <row r="6" spans="1:6" ht="15" customHeight="1" thickBot="1">
      <c r="A6" s="132">
        <v>1</v>
      </c>
      <c r="B6" s="95">
        <v>2</v>
      </c>
      <c r="C6" s="124">
        <v>3</v>
      </c>
      <c r="D6" s="125" t="s">
        <v>146</v>
      </c>
      <c r="E6" s="125" t="s">
        <v>164</v>
      </c>
      <c r="F6" s="125" t="s">
        <v>165</v>
      </c>
    </row>
    <row r="7" spans="1:6" ht="15" customHeight="1">
      <c r="A7" s="126" t="s">
        <v>153</v>
      </c>
      <c r="B7" s="44" t="s">
        <v>157</v>
      </c>
      <c r="C7" s="55" t="s">
        <v>158</v>
      </c>
      <c r="D7" s="108">
        <f>D8+D95+D111+D131+D170+D214+D236+D255</f>
        <v>15302500</v>
      </c>
      <c r="E7" s="108">
        <f>E8+E95+E111+E131+E170+E214+E236+E255</f>
        <v>7434265.390000001</v>
      </c>
      <c r="F7" s="108">
        <f>D7-E7</f>
        <v>7868234.609999999</v>
      </c>
    </row>
    <row r="8" spans="1:6" ht="11.25" customHeight="1" thickBot="1">
      <c r="A8" s="128" t="s">
        <v>151</v>
      </c>
      <c r="B8" s="8"/>
      <c r="C8" s="163" t="s">
        <v>461</v>
      </c>
      <c r="D8" s="161">
        <f>D10+D25+D88</f>
        <v>4677500</v>
      </c>
      <c r="E8" s="162">
        <f>E10+E25+E88</f>
        <v>2399168.9299999997</v>
      </c>
      <c r="F8" s="164">
        <f aca="true" t="shared" si="0" ref="F8:F19">D8-E8</f>
        <v>2278331.0700000003</v>
      </c>
    </row>
    <row r="9" spans="1:6" s="85" customFormat="1" ht="18" customHeight="1" thickBot="1">
      <c r="A9" s="133" t="s">
        <v>173</v>
      </c>
      <c r="B9" s="86" t="s">
        <v>157</v>
      </c>
      <c r="C9" s="163"/>
      <c r="D9" s="161"/>
      <c r="E9" s="162"/>
      <c r="F9" s="165"/>
    </row>
    <row r="10" spans="1:6" ht="36" customHeight="1" thickBot="1">
      <c r="A10" s="128" t="s">
        <v>280</v>
      </c>
      <c r="B10" s="44" t="s">
        <v>157</v>
      </c>
      <c r="C10" s="98" t="s">
        <v>462</v>
      </c>
      <c r="D10" s="100">
        <f aca="true" t="shared" si="1" ref="D10:E13">D11</f>
        <v>784100</v>
      </c>
      <c r="E10" s="96">
        <f t="shared" si="1"/>
        <v>358071.45</v>
      </c>
      <c r="F10" s="96">
        <f t="shared" si="0"/>
        <v>426028.55</v>
      </c>
    </row>
    <row r="11" spans="1:6" ht="58.5" customHeight="1" thickBot="1">
      <c r="A11" s="126" t="s">
        <v>269</v>
      </c>
      <c r="B11" s="44" t="s">
        <v>157</v>
      </c>
      <c r="C11" s="98" t="s">
        <v>463</v>
      </c>
      <c r="D11" s="100">
        <f t="shared" si="1"/>
        <v>784100</v>
      </c>
      <c r="E11" s="96">
        <f t="shared" si="1"/>
        <v>358071.45</v>
      </c>
      <c r="F11" s="96">
        <f t="shared" si="0"/>
        <v>426028.55</v>
      </c>
    </row>
    <row r="12" spans="1:6" ht="13.5" customHeight="1" thickBot="1">
      <c r="A12" s="126" t="s">
        <v>174</v>
      </c>
      <c r="B12" s="44" t="s">
        <v>157</v>
      </c>
      <c r="C12" s="98" t="s">
        <v>464</v>
      </c>
      <c r="D12" s="100">
        <f t="shared" si="1"/>
        <v>784100</v>
      </c>
      <c r="E12" s="96">
        <f t="shared" si="1"/>
        <v>358071.45</v>
      </c>
      <c r="F12" s="96">
        <f t="shared" si="0"/>
        <v>426028.55</v>
      </c>
    </row>
    <row r="13" spans="1:6" ht="66.75" customHeight="1">
      <c r="A13" s="134" t="s">
        <v>390</v>
      </c>
      <c r="B13" s="57" t="s">
        <v>157</v>
      </c>
      <c r="C13" s="98" t="s">
        <v>465</v>
      </c>
      <c r="D13" s="100">
        <f t="shared" si="1"/>
        <v>784100</v>
      </c>
      <c r="E13" s="96">
        <f t="shared" si="1"/>
        <v>358071.45</v>
      </c>
      <c r="F13" s="96">
        <f t="shared" si="0"/>
        <v>426028.55</v>
      </c>
    </row>
    <row r="14" spans="1:6" ht="26.25" customHeight="1">
      <c r="A14" s="135" t="s">
        <v>391</v>
      </c>
      <c r="B14" s="55"/>
      <c r="C14" s="98" t="s">
        <v>466</v>
      </c>
      <c r="D14" s="100">
        <f>D15+D20</f>
        <v>784100</v>
      </c>
      <c r="E14" s="96">
        <f>E15+E20</f>
        <v>358071.45</v>
      </c>
      <c r="F14" s="96">
        <f t="shared" si="0"/>
        <v>426028.55</v>
      </c>
    </row>
    <row r="15" spans="1:6" ht="18" customHeight="1" thickBot="1">
      <c r="A15" s="127" t="s">
        <v>300</v>
      </c>
      <c r="B15" s="59" t="s">
        <v>157</v>
      </c>
      <c r="C15" s="98" t="s">
        <v>467</v>
      </c>
      <c r="D15" s="100">
        <f>+D16</f>
        <v>754600</v>
      </c>
      <c r="E15" s="96">
        <f>E16</f>
        <v>358071.45</v>
      </c>
      <c r="F15" s="96">
        <f t="shared" si="0"/>
        <v>396528.55</v>
      </c>
    </row>
    <row r="16" spans="1:6" ht="12" customHeight="1" thickBot="1">
      <c r="A16" s="128" t="s">
        <v>153</v>
      </c>
      <c r="B16" s="44" t="s">
        <v>157</v>
      </c>
      <c r="C16" s="98" t="s">
        <v>468</v>
      </c>
      <c r="D16" s="100">
        <f>D17</f>
        <v>754600</v>
      </c>
      <c r="E16" s="96">
        <f>E17</f>
        <v>358071.45</v>
      </c>
      <c r="F16" s="96">
        <f t="shared" si="0"/>
        <v>396528.55</v>
      </c>
    </row>
    <row r="17" spans="1:6" ht="22.5" customHeight="1" thickBot="1">
      <c r="A17" s="126" t="s">
        <v>175</v>
      </c>
      <c r="B17" s="44" t="s">
        <v>157</v>
      </c>
      <c r="C17" s="98" t="s">
        <v>469</v>
      </c>
      <c r="D17" s="100">
        <f>D18+D19</f>
        <v>754600</v>
      </c>
      <c r="E17" s="96">
        <f>E18+E19</f>
        <v>358071.45</v>
      </c>
      <c r="F17" s="96">
        <f t="shared" si="0"/>
        <v>396528.55</v>
      </c>
    </row>
    <row r="18" spans="1:6" s="87" customFormat="1" ht="15" customHeight="1" thickBot="1">
      <c r="A18" s="136" t="s">
        <v>176</v>
      </c>
      <c r="B18" s="86" t="s">
        <v>157</v>
      </c>
      <c r="C18" s="99" t="s">
        <v>470</v>
      </c>
      <c r="D18" s="100">
        <v>579600</v>
      </c>
      <c r="E18" s="101">
        <v>277756</v>
      </c>
      <c r="F18" s="96">
        <f t="shared" si="0"/>
        <v>301844</v>
      </c>
    </row>
    <row r="19" spans="1:6" s="87" customFormat="1" ht="15" customHeight="1" thickBot="1">
      <c r="A19" s="133" t="s">
        <v>178</v>
      </c>
      <c r="B19" s="86" t="s">
        <v>157</v>
      </c>
      <c r="C19" s="99" t="s">
        <v>471</v>
      </c>
      <c r="D19" s="100">
        <v>175000</v>
      </c>
      <c r="E19" s="101">
        <v>80315.45</v>
      </c>
      <c r="F19" s="96">
        <f t="shared" si="0"/>
        <v>94684.55</v>
      </c>
    </row>
    <row r="20" spans="1:6" ht="26.25" customHeight="1" thickBot="1">
      <c r="A20" s="128" t="s">
        <v>299</v>
      </c>
      <c r="B20" s="44" t="s">
        <v>157</v>
      </c>
      <c r="C20" s="98" t="s">
        <v>472</v>
      </c>
      <c r="D20" s="100">
        <f>D21</f>
        <v>29500</v>
      </c>
      <c r="E20" s="102">
        <f>E21</f>
        <v>0</v>
      </c>
      <c r="F20" s="96">
        <f aca="true" t="shared" si="2" ref="F20:F32">D20-E20</f>
        <v>29500</v>
      </c>
    </row>
    <row r="21" spans="1:6" ht="15" customHeight="1" thickBot="1">
      <c r="A21" s="126" t="s">
        <v>181</v>
      </c>
      <c r="B21" s="44" t="s">
        <v>157</v>
      </c>
      <c r="C21" s="98" t="s">
        <v>473</v>
      </c>
      <c r="D21" s="100">
        <f>D22</f>
        <v>29500</v>
      </c>
      <c r="E21" s="102">
        <f>E22</f>
        <v>0</v>
      </c>
      <c r="F21" s="96">
        <f t="shared" si="2"/>
        <v>29500</v>
      </c>
    </row>
    <row r="22" spans="1:6" ht="21.75" customHeight="1" thickBot="1">
      <c r="A22" s="128" t="s">
        <v>175</v>
      </c>
      <c r="B22" s="44" t="s">
        <v>157</v>
      </c>
      <c r="C22" s="98" t="s">
        <v>474</v>
      </c>
      <c r="D22" s="100">
        <f>D23+D24</f>
        <v>29500</v>
      </c>
      <c r="E22" s="102">
        <f>E23+E24</f>
        <v>0</v>
      </c>
      <c r="F22" s="96">
        <f t="shared" si="2"/>
        <v>29500</v>
      </c>
    </row>
    <row r="23" spans="1:6" ht="15.75" customHeight="1" thickBot="1">
      <c r="A23" s="126" t="s">
        <v>177</v>
      </c>
      <c r="B23" s="44" t="s">
        <v>157</v>
      </c>
      <c r="C23" s="98" t="s">
        <v>475</v>
      </c>
      <c r="D23" s="100">
        <v>22700</v>
      </c>
      <c r="E23" s="102">
        <v>0</v>
      </c>
      <c r="F23" s="96">
        <f t="shared" si="2"/>
        <v>22700</v>
      </c>
    </row>
    <row r="24" spans="1:6" ht="18" customHeight="1" thickBot="1">
      <c r="A24" s="128" t="s">
        <v>178</v>
      </c>
      <c r="B24" s="44" t="s">
        <v>157</v>
      </c>
      <c r="C24" s="98" t="s">
        <v>476</v>
      </c>
      <c r="D24" s="100">
        <v>6800</v>
      </c>
      <c r="E24" s="102">
        <v>0</v>
      </c>
      <c r="F24" s="96">
        <f t="shared" si="2"/>
        <v>6800</v>
      </c>
    </row>
    <row r="25" spans="1:6" ht="54.75" customHeight="1" thickBot="1">
      <c r="A25" s="126" t="s">
        <v>179</v>
      </c>
      <c r="B25" s="44" t="s">
        <v>157</v>
      </c>
      <c r="C25" s="98" t="s">
        <v>477</v>
      </c>
      <c r="D25" s="100">
        <f>D26+D74</f>
        <v>3888400</v>
      </c>
      <c r="E25" s="96">
        <f>E26+E74</f>
        <v>2041097.4799999997</v>
      </c>
      <c r="F25" s="96">
        <f t="shared" si="2"/>
        <v>1847302.5200000003</v>
      </c>
    </row>
    <row r="26" spans="1:6" ht="54" customHeight="1" thickBot="1">
      <c r="A26" s="128" t="s">
        <v>438</v>
      </c>
      <c r="B26" s="44" t="s">
        <v>157</v>
      </c>
      <c r="C26" s="98" t="s">
        <v>478</v>
      </c>
      <c r="D26" s="100">
        <f>D27</f>
        <v>3747500</v>
      </c>
      <c r="E26" s="96">
        <f>E27</f>
        <v>1959197.4799999997</v>
      </c>
      <c r="F26" s="96">
        <f t="shared" si="2"/>
        <v>1788302.5200000003</v>
      </c>
    </row>
    <row r="27" spans="1:6" ht="12.75" customHeight="1">
      <c r="A27" s="129" t="s">
        <v>180</v>
      </c>
      <c r="B27" s="57" t="s">
        <v>157</v>
      </c>
      <c r="C27" s="98" t="s">
        <v>479</v>
      </c>
      <c r="D27" s="100">
        <f>D28+D44+D66</f>
        <v>3747500</v>
      </c>
      <c r="E27" s="96">
        <f>E28+E44+E66</f>
        <v>1959197.4799999997</v>
      </c>
      <c r="F27" s="96">
        <f t="shared" si="2"/>
        <v>1788302.5200000003</v>
      </c>
    </row>
    <row r="28" spans="1:6" ht="67.5" customHeight="1">
      <c r="A28" s="126" t="s">
        <v>390</v>
      </c>
      <c r="B28" s="55" t="s">
        <v>157</v>
      </c>
      <c r="C28" s="98" t="s">
        <v>480</v>
      </c>
      <c r="D28" s="100">
        <f>D29</f>
        <v>3122800</v>
      </c>
      <c r="E28" s="96">
        <f>E29</f>
        <v>1638126.7699999998</v>
      </c>
      <c r="F28" s="96">
        <f t="shared" si="2"/>
        <v>1484673.2300000002</v>
      </c>
    </row>
    <row r="29" spans="1:6" ht="26.25" customHeight="1">
      <c r="A29" s="126" t="s">
        <v>391</v>
      </c>
      <c r="B29" s="55" t="s">
        <v>157</v>
      </c>
      <c r="C29" s="98" t="s">
        <v>481</v>
      </c>
      <c r="D29" s="100">
        <f>D30+D35</f>
        <v>3122800</v>
      </c>
      <c r="E29" s="96">
        <f>E30+E35</f>
        <v>1638126.7699999998</v>
      </c>
      <c r="F29" s="96">
        <f t="shared" si="2"/>
        <v>1484673.2300000002</v>
      </c>
    </row>
    <row r="30" spans="1:6" ht="16.5" customHeight="1" thickBot="1">
      <c r="A30" s="128" t="s">
        <v>300</v>
      </c>
      <c r="B30" s="59" t="s">
        <v>157</v>
      </c>
      <c r="C30" s="98" t="s">
        <v>482</v>
      </c>
      <c r="D30" s="100">
        <f>D31</f>
        <v>2824400</v>
      </c>
      <c r="E30" s="96">
        <f>E31</f>
        <v>1543284.13</v>
      </c>
      <c r="F30" s="96">
        <f t="shared" si="2"/>
        <v>1281115.87</v>
      </c>
    </row>
    <row r="31" spans="1:6" ht="15" customHeight="1" thickBot="1">
      <c r="A31" s="126" t="s">
        <v>181</v>
      </c>
      <c r="B31" s="44" t="s">
        <v>157</v>
      </c>
      <c r="C31" s="98" t="s">
        <v>483</v>
      </c>
      <c r="D31" s="100">
        <f>D32</f>
        <v>2824400</v>
      </c>
      <c r="E31" s="96">
        <f>E32</f>
        <v>1543284.13</v>
      </c>
      <c r="F31" s="96">
        <f t="shared" si="2"/>
        <v>1281115.87</v>
      </c>
    </row>
    <row r="32" spans="1:6" ht="27" customHeight="1" thickBot="1">
      <c r="A32" s="128" t="s">
        <v>175</v>
      </c>
      <c r="B32" s="44" t="s">
        <v>157</v>
      </c>
      <c r="C32" s="98" t="s">
        <v>484</v>
      </c>
      <c r="D32" s="100">
        <f>D33+D34</f>
        <v>2824400</v>
      </c>
      <c r="E32" s="96">
        <f>E33+E34</f>
        <v>1543284.13</v>
      </c>
      <c r="F32" s="96">
        <f t="shared" si="2"/>
        <v>1281115.87</v>
      </c>
    </row>
    <row r="33" spans="1:6" s="87" customFormat="1" ht="15" customHeight="1" thickBot="1">
      <c r="A33" s="133" t="s">
        <v>176</v>
      </c>
      <c r="B33" s="86" t="s">
        <v>157</v>
      </c>
      <c r="C33" s="99" t="s">
        <v>485</v>
      </c>
      <c r="D33" s="100">
        <v>2169300</v>
      </c>
      <c r="E33" s="101">
        <v>1185776.47</v>
      </c>
      <c r="F33" s="100">
        <f>D33-E33</f>
        <v>983523.53</v>
      </c>
    </row>
    <row r="34" spans="1:6" s="87" customFormat="1" ht="15.75" customHeight="1">
      <c r="A34" s="136" t="s">
        <v>178</v>
      </c>
      <c r="B34" s="88" t="s">
        <v>157</v>
      </c>
      <c r="C34" s="103" t="s">
        <v>486</v>
      </c>
      <c r="D34" s="104">
        <v>655100</v>
      </c>
      <c r="E34" s="105">
        <v>357507.66</v>
      </c>
      <c r="F34" s="104">
        <f aca="true" t="shared" si="3" ref="F34:F94">D34-E34</f>
        <v>297592.34</v>
      </c>
    </row>
    <row r="35" spans="1:6" ht="24" customHeight="1">
      <c r="A35" s="126" t="s">
        <v>299</v>
      </c>
      <c r="B35" s="58" t="s">
        <v>157</v>
      </c>
      <c r="C35" s="106" t="s">
        <v>487</v>
      </c>
      <c r="D35" s="100">
        <f>D36</f>
        <v>298400</v>
      </c>
      <c r="E35" s="96">
        <f>E36</f>
        <v>94842.64</v>
      </c>
      <c r="F35" s="104">
        <f t="shared" si="3"/>
        <v>203557.36</v>
      </c>
    </row>
    <row r="36" spans="1:6" ht="12.75" customHeight="1">
      <c r="A36" s="126" t="s">
        <v>181</v>
      </c>
      <c r="B36" s="58" t="s">
        <v>157</v>
      </c>
      <c r="C36" s="106" t="s">
        <v>488</v>
      </c>
      <c r="D36" s="100">
        <f>D37+D42+D40</f>
        <v>298400</v>
      </c>
      <c r="E36" s="100">
        <f>E37+E42+E40</f>
        <v>94842.64</v>
      </c>
      <c r="F36" s="104">
        <f t="shared" si="3"/>
        <v>203557.36</v>
      </c>
    </row>
    <row r="37" spans="1:6" ht="23.25" customHeight="1" thickBot="1">
      <c r="A37" s="128" t="s">
        <v>175</v>
      </c>
      <c r="B37" s="59" t="s">
        <v>157</v>
      </c>
      <c r="C37" s="98" t="s">
        <v>489</v>
      </c>
      <c r="D37" s="143">
        <f>D38+D39</f>
        <v>99200</v>
      </c>
      <c r="E37" s="102">
        <f>E38+E39</f>
        <v>16867.64</v>
      </c>
      <c r="F37" s="104">
        <f t="shared" si="3"/>
        <v>82332.36</v>
      </c>
    </row>
    <row r="38" spans="1:6" ht="16.5" customHeight="1" thickBot="1">
      <c r="A38" s="126" t="s">
        <v>177</v>
      </c>
      <c r="B38" s="44" t="s">
        <v>157</v>
      </c>
      <c r="C38" s="98" t="s">
        <v>490</v>
      </c>
      <c r="D38" s="100">
        <v>76200</v>
      </c>
      <c r="E38" s="102">
        <v>14035</v>
      </c>
      <c r="F38" s="104">
        <f t="shared" si="3"/>
        <v>62165</v>
      </c>
    </row>
    <row r="39" spans="1:6" ht="15" customHeight="1" thickBot="1">
      <c r="A39" s="128" t="s">
        <v>178</v>
      </c>
      <c r="B39" s="44" t="s">
        <v>157</v>
      </c>
      <c r="C39" s="98" t="s">
        <v>491</v>
      </c>
      <c r="D39" s="100">
        <v>23000</v>
      </c>
      <c r="E39" s="102">
        <v>2832.64</v>
      </c>
      <c r="F39" s="104">
        <f t="shared" si="3"/>
        <v>20167.36</v>
      </c>
    </row>
    <row r="40" spans="1:6" ht="15" customHeight="1" thickBot="1">
      <c r="A40" s="126" t="s">
        <v>304</v>
      </c>
      <c r="B40" s="44" t="s">
        <v>157</v>
      </c>
      <c r="C40" s="98" t="s">
        <v>545</v>
      </c>
      <c r="D40" s="100">
        <f>D41</f>
        <v>3700</v>
      </c>
      <c r="E40" s="100">
        <f>E41</f>
        <v>2795</v>
      </c>
      <c r="F40" s="104">
        <f t="shared" si="3"/>
        <v>905</v>
      </c>
    </row>
    <row r="41" spans="1:6" ht="15" customHeight="1" thickBot="1">
      <c r="A41" s="126" t="s">
        <v>416</v>
      </c>
      <c r="B41" s="44" t="s">
        <v>157</v>
      </c>
      <c r="C41" s="98" t="s">
        <v>544</v>
      </c>
      <c r="D41" s="100">
        <v>3700</v>
      </c>
      <c r="E41" s="102">
        <v>2795</v>
      </c>
      <c r="F41" s="104">
        <f t="shared" si="3"/>
        <v>905</v>
      </c>
    </row>
    <row r="42" spans="1:6" ht="13.5" customHeight="1" thickBot="1">
      <c r="A42" s="126" t="s">
        <v>301</v>
      </c>
      <c r="B42" s="44" t="s">
        <v>157</v>
      </c>
      <c r="C42" s="98" t="s">
        <v>492</v>
      </c>
      <c r="D42" s="100">
        <f>D43</f>
        <v>195500</v>
      </c>
      <c r="E42" s="102">
        <f>E43</f>
        <v>75180</v>
      </c>
      <c r="F42" s="104">
        <f t="shared" si="3"/>
        <v>120320</v>
      </c>
    </row>
    <row r="43" spans="1:6" ht="21.75" customHeight="1">
      <c r="A43" s="129" t="s">
        <v>302</v>
      </c>
      <c r="B43" s="57" t="s">
        <v>157</v>
      </c>
      <c r="C43" s="98" t="s">
        <v>493</v>
      </c>
      <c r="D43" s="100">
        <v>195500</v>
      </c>
      <c r="E43" s="102">
        <v>75180</v>
      </c>
      <c r="F43" s="104">
        <f t="shared" si="3"/>
        <v>120320</v>
      </c>
    </row>
    <row r="44" spans="1:6" ht="27" customHeight="1">
      <c r="A44" s="135" t="s">
        <v>392</v>
      </c>
      <c r="B44" s="55" t="s">
        <v>157</v>
      </c>
      <c r="C44" s="98" t="s">
        <v>494</v>
      </c>
      <c r="D44" s="100">
        <f>D45</f>
        <v>608300</v>
      </c>
      <c r="E44" s="96">
        <f>E45</f>
        <v>309417.70999999996</v>
      </c>
      <c r="F44" s="104">
        <f t="shared" si="3"/>
        <v>298882.29000000004</v>
      </c>
    </row>
    <row r="45" spans="1:6" ht="25.5" customHeight="1">
      <c r="A45" s="135" t="s">
        <v>393</v>
      </c>
      <c r="B45" s="55" t="s">
        <v>157</v>
      </c>
      <c r="C45" s="98" t="s">
        <v>495</v>
      </c>
      <c r="D45" s="100">
        <f>D46+D55</f>
        <v>608300</v>
      </c>
      <c r="E45" s="96">
        <f>E46+E55</f>
        <v>309417.70999999996</v>
      </c>
      <c r="F45" s="104">
        <f t="shared" si="3"/>
        <v>298882.29000000004</v>
      </c>
    </row>
    <row r="46" spans="1:6" ht="32.25" customHeight="1" thickBot="1">
      <c r="A46" s="127" t="s">
        <v>303</v>
      </c>
      <c r="B46" s="59" t="s">
        <v>157</v>
      </c>
      <c r="C46" s="98" t="s">
        <v>496</v>
      </c>
      <c r="D46" s="100">
        <f>D47+D52</f>
        <v>122000</v>
      </c>
      <c r="E46" s="102">
        <f>E47+E52</f>
        <v>92300.54000000001</v>
      </c>
      <c r="F46" s="104">
        <f t="shared" si="3"/>
        <v>29699.459999999992</v>
      </c>
    </row>
    <row r="47" spans="1:6" ht="13.5" customHeight="1" thickBot="1">
      <c r="A47" s="137" t="s">
        <v>181</v>
      </c>
      <c r="B47" s="44" t="s">
        <v>157</v>
      </c>
      <c r="C47" s="98" t="s">
        <v>497</v>
      </c>
      <c r="D47" s="100">
        <f>D48</f>
        <v>108000</v>
      </c>
      <c r="E47" s="102">
        <f>E48</f>
        <v>78860.54000000001</v>
      </c>
      <c r="F47" s="104">
        <f t="shared" si="3"/>
        <v>29139.459999999992</v>
      </c>
    </row>
    <row r="48" spans="1:6" ht="13.5" customHeight="1" thickBot="1">
      <c r="A48" s="137" t="s">
        <v>304</v>
      </c>
      <c r="B48" s="44" t="s">
        <v>157</v>
      </c>
      <c r="C48" s="98" t="s">
        <v>498</v>
      </c>
      <c r="D48" s="100">
        <f>D49+D50+D51</f>
        <v>108000</v>
      </c>
      <c r="E48" s="102">
        <f>E49+E50+E51</f>
        <v>78860.54000000001</v>
      </c>
      <c r="F48" s="104">
        <f t="shared" si="3"/>
        <v>29139.459999999992</v>
      </c>
    </row>
    <row r="49" spans="1:6" ht="13.5" customHeight="1" thickBot="1">
      <c r="A49" s="126" t="s">
        <v>183</v>
      </c>
      <c r="B49" s="44" t="s">
        <v>157</v>
      </c>
      <c r="C49" s="98" t="s">
        <v>499</v>
      </c>
      <c r="D49" s="100">
        <v>65200</v>
      </c>
      <c r="E49" s="102">
        <v>46870.54</v>
      </c>
      <c r="F49" s="104">
        <f t="shared" si="3"/>
        <v>18329.46</v>
      </c>
    </row>
    <row r="50" spans="1:6" ht="14.25" customHeight="1" thickBot="1">
      <c r="A50" s="126" t="s">
        <v>186</v>
      </c>
      <c r="B50" s="44" t="s">
        <v>157</v>
      </c>
      <c r="C50" s="98" t="s">
        <v>500</v>
      </c>
      <c r="D50" s="100">
        <v>16800</v>
      </c>
      <c r="E50" s="102">
        <v>8540</v>
      </c>
      <c r="F50" s="104">
        <f t="shared" si="3"/>
        <v>8260</v>
      </c>
    </row>
    <row r="51" spans="1:6" ht="14.25" customHeight="1">
      <c r="A51" s="126" t="s">
        <v>187</v>
      </c>
      <c r="B51" s="44" t="s">
        <v>157</v>
      </c>
      <c r="C51" s="98" t="s">
        <v>501</v>
      </c>
      <c r="D51" s="100">
        <v>26000</v>
      </c>
      <c r="E51" s="102">
        <v>23450</v>
      </c>
      <c r="F51" s="104">
        <f t="shared" si="3"/>
        <v>2550</v>
      </c>
    </row>
    <row r="52" spans="1:6" ht="16.5" customHeight="1">
      <c r="A52" s="138" t="s">
        <v>189</v>
      </c>
      <c r="B52" s="55" t="s">
        <v>157</v>
      </c>
      <c r="C52" s="107" t="s">
        <v>502</v>
      </c>
      <c r="D52" s="100">
        <f>D53+D54</f>
        <v>14000</v>
      </c>
      <c r="E52" s="102">
        <f>E53+E54</f>
        <v>13440</v>
      </c>
      <c r="F52" s="104">
        <f t="shared" si="3"/>
        <v>560</v>
      </c>
    </row>
    <row r="53" spans="1:6" ht="15.75" customHeight="1" thickBot="1">
      <c r="A53" s="138" t="s">
        <v>315</v>
      </c>
      <c r="B53" s="59" t="s">
        <v>157</v>
      </c>
      <c r="C53" s="107" t="s">
        <v>503</v>
      </c>
      <c r="D53" s="100">
        <v>0</v>
      </c>
      <c r="E53" s="102">
        <v>0</v>
      </c>
      <c r="F53" s="104">
        <f t="shared" si="3"/>
        <v>0</v>
      </c>
    </row>
    <row r="54" spans="1:6" ht="24" customHeight="1" thickBot="1">
      <c r="A54" s="126" t="s">
        <v>190</v>
      </c>
      <c r="B54" s="44" t="s">
        <v>157</v>
      </c>
      <c r="C54" s="98" t="s">
        <v>504</v>
      </c>
      <c r="D54" s="100">
        <v>14000</v>
      </c>
      <c r="E54" s="102">
        <v>13440</v>
      </c>
      <c r="F54" s="104">
        <f t="shared" si="3"/>
        <v>560</v>
      </c>
    </row>
    <row r="55" spans="1:6" ht="24" customHeight="1" thickBot="1">
      <c r="A55" s="128" t="s">
        <v>305</v>
      </c>
      <c r="B55" s="44" t="s">
        <v>157</v>
      </c>
      <c r="C55" s="98" t="s">
        <v>505</v>
      </c>
      <c r="D55" s="100">
        <f>D56+D63</f>
        <v>486300</v>
      </c>
      <c r="E55" s="96">
        <f>E56+E63</f>
        <v>217117.16999999998</v>
      </c>
      <c r="F55" s="96">
        <f t="shared" si="3"/>
        <v>269182.83</v>
      </c>
    </row>
    <row r="56" spans="1:6" ht="15" customHeight="1" thickBot="1">
      <c r="A56" s="126" t="s">
        <v>181</v>
      </c>
      <c r="B56" s="44" t="s">
        <v>157</v>
      </c>
      <c r="C56" s="98" t="s">
        <v>506</v>
      </c>
      <c r="D56" s="100">
        <f>D57</f>
        <v>130000</v>
      </c>
      <c r="E56" s="97">
        <f>E57</f>
        <v>62453.270000000004</v>
      </c>
      <c r="F56" s="96">
        <f t="shared" si="3"/>
        <v>67546.73</v>
      </c>
    </row>
    <row r="57" spans="1:6" ht="15" customHeight="1" thickBot="1">
      <c r="A57" s="126" t="s">
        <v>182</v>
      </c>
      <c r="B57" s="44" t="s">
        <v>157</v>
      </c>
      <c r="C57" s="98" t="s">
        <v>507</v>
      </c>
      <c r="D57" s="100">
        <f>D58+D59+D60+D61+D62</f>
        <v>130000</v>
      </c>
      <c r="E57" s="97">
        <f>E58+E59+E60+E61+E62</f>
        <v>62453.270000000004</v>
      </c>
      <c r="F57" s="108">
        <f>D57-E57</f>
        <v>67546.73</v>
      </c>
    </row>
    <row r="58" spans="1:6" ht="15" customHeight="1">
      <c r="A58" s="126" t="s">
        <v>183</v>
      </c>
      <c r="B58" s="44" t="s">
        <v>157</v>
      </c>
      <c r="C58" s="98" t="s">
        <v>508</v>
      </c>
      <c r="D58" s="100">
        <v>2000</v>
      </c>
      <c r="E58" s="108">
        <v>1876.44</v>
      </c>
      <c r="F58" s="108">
        <f>D58-E58</f>
        <v>123.55999999999995</v>
      </c>
    </row>
    <row r="59" spans="1:6" ht="15" customHeight="1">
      <c r="A59" s="128" t="s">
        <v>184</v>
      </c>
      <c r="B59" s="66" t="s">
        <v>157</v>
      </c>
      <c r="C59" s="109" t="s">
        <v>509</v>
      </c>
      <c r="D59" s="144">
        <v>0</v>
      </c>
      <c r="E59" s="111">
        <v>0</v>
      </c>
      <c r="F59" s="110">
        <f t="shared" si="3"/>
        <v>0</v>
      </c>
    </row>
    <row r="60" spans="1:6" ht="15" customHeight="1">
      <c r="A60" s="126" t="s">
        <v>185</v>
      </c>
      <c r="B60" s="58" t="s">
        <v>157</v>
      </c>
      <c r="C60" s="106" t="s">
        <v>510</v>
      </c>
      <c r="D60" s="100">
        <v>55300</v>
      </c>
      <c r="E60" s="108">
        <v>31819.43</v>
      </c>
      <c r="F60" s="96">
        <f t="shared" si="3"/>
        <v>23480.57</v>
      </c>
    </row>
    <row r="61" spans="1:6" ht="15" customHeight="1" thickBot="1">
      <c r="A61" s="126" t="s">
        <v>186</v>
      </c>
      <c r="B61" s="58" t="s">
        <v>157</v>
      </c>
      <c r="C61" s="106" t="s">
        <v>511</v>
      </c>
      <c r="D61" s="100">
        <v>15000</v>
      </c>
      <c r="E61" s="108">
        <v>15000</v>
      </c>
      <c r="F61" s="96">
        <f t="shared" si="3"/>
        <v>0</v>
      </c>
    </row>
    <row r="62" spans="1:6" ht="15.75" customHeight="1">
      <c r="A62" s="137" t="s">
        <v>187</v>
      </c>
      <c r="B62" s="44" t="s">
        <v>157</v>
      </c>
      <c r="C62" s="98" t="s">
        <v>512</v>
      </c>
      <c r="D62" s="100">
        <v>57700</v>
      </c>
      <c r="E62" s="108">
        <v>13757.4</v>
      </c>
      <c r="F62" s="96">
        <f t="shared" si="3"/>
        <v>43942.6</v>
      </c>
    </row>
    <row r="63" spans="1:6" ht="16.5" customHeight="1">
      <c r="A63" s="138" t="s">
        <v>189</v>
      </c>
      <c r="B63" s="55" t="s">
        <v>157</v>
      </c>
      <c r="C63" s="107" t="s">
        <v>513</v>
      </c>
      <c r="D63" s="142">
        <f>D65+D64</f>
        <v>356300</v>
      </c>
      <c r="E63" s="108">
        <f>E64+E65</f>
        <v>154663.9</v>
      </c>
      <c r="F63" s="108">
        <f>D63-E63</f>
        <v>201636.1</v>
      </c>
    </row>
    <row r="64" spans="1:6" ht="15.75" customHeight="1">
      <c r="A64" s="138" t="s">
        <v>315</v>
      </c>
      <c r="B64" s="58" t="s">
        <v>157</v>
      </c>
      <c r="C64" s="107" t="s">
        <v>514</v>
      </c>
      <c r="D64" s="100">
        <v>0</v>
      </c>
      <c r="E64" s="108">
        <v>0</v>
      </c>
      <c r="F64" s="108">
        <f>D64-E64</f>
        <v>0</v>
      </c>
    </row>
    <row r="65" spans="1:6" ht="17.25" customHeight="1">
      <c r="A65" s="126" t="s">
        <v>190</v>
      </c>
      <c r="B65" s="58" t="s">
        <v>157</v>
      </c>
      <c r="C65" s="106" t="s">
        <v>515</v>
      </c>
      <c r="D65" s="100">
        <v>356300</v>
      </c>
      <c r="E65" s="108">
        <v>154663.9</v>
      </c>
      <c r="F65" s="108">
        <f t="shared" si="3"/>
        <v>201636.1</v>
      </c>
    </row>
    <row r="66" spans="1:6" ht="15" customHeight="1">
      <c r="A66" s="135" t="s">
        <v>394</v>
      </c>
      <c r="B66" s="55" t="s">
        <v>157</v>
      </c>
      <c r="C66" s="107" t="s">
        <v>516</v>
      </c>
      <c r="D66" s="142">
        <f>D67</f>
        <v>16400</v>
      </c>
      <c r="E66" s="108">
        <f>E67</f>
        <v>11653</v>
      </c>
      <c r="F66" s="108">
        <f t="shared" si="3"/>
        <v>4747</v>
      </c>
    </row>
    <row r="67" spans="1:6" ht="16.5" customHeight="1">
      <c r="A67" s="135" t="s">
        <v>439</v>
      </c>
      <c r="B67" s="55" t="s">
        <v>157</v>
      </c>
      <c r="C67" s="107" t="s">
        <v>517</v>
      </c>
      <c r="D67" s="142">
        <f>D68+D71</f>
        <v>16400</v>
      </c>
      <c r="E67" s="108">
        <f>E68+E71</f>
        <v>11653</v>
      </c>
      <c r="F67" s="108">
        <f t="shared" si="3"/>
        <v>4747</v>
      </c>
    </row>
    <row r="68" spans="1:6" ht="21" customHeight="1">
      <c r="A68" s="126" t="s">
        <v>191</v>
      </c>
      <c r="B68" s="55" t="s">
        <v>157</v>
      </c>
      <c r="C68" s="107" t="s">
        <v>518</v>
      </c>
      <c r="D68" s="142">
        <f>D69</f>
        <v>1000</v>
      </c>
      <c r="E68" s="108">
        <f>E69</f>
        <v>743</v>
      </c>
      <c r="F68" s="108">
        <f t="shared" si="3"/>
        <v>257</v>
      </c>
    </row>
    <row r="69" spans="1:6" ht="13.5" customHeight="1">
      <c r="A69" s="126" t="s">
        <v>181</v>
      </c>
      <c r="B69" s="58" t="s">
        <v>157</v>
      </c>
      <c r="C69" s="106" t="s">
        <v>519</v>
      </c>
      <c r="D69" s="100">
        <f>D70</f>
        <v>1000</v>
      </c>
      <c r="E69" s="96">
        <f>E70</f>
        <v>743</v>
      </c>
      <c r="F69" s="108">
        <f t="shared" si="3"/>
        <v>257</v>
      </c>
    </row>
    <row r="70" spans="1:6" ht="12" customHeight="1" thickBot="1">
      <c r="A70" s="126" t="s">
        <v>188</v>
      </c>
      <c r="B70" s="58" t="s">
        <v>157</v>
      </c>
      <c r="C70" s="106" t="s">
        <v>520</v>
      </c>
      <c r="D70" s="143">
        <v>1000</v>
      </c>
      <c r="E70" s="102">
        <v>743</v>
      </c>
      <c r="F70" s="108">
        <f t="shared" si="3"/>
        <v>257</v>
      </c>
    </row>
    <row r="71" spans="1:6" ht="21.75" customHeight="1" thickBot="1">
      <c r="A71" s="139" t="s">
        <v>306</v>
      </c>
      <c r="B71" s="44" t="s">
        <v>157</v>
      </c>
      <c r="C71" s="98" t="s">
        <v>521</v>
      </c>
      <c r="D71" s="100">
        <f>D72</f>
        <v>15400</v>
      </c>
      <c r="E71" s="96">
        <f>E72</f>
        <v>10910</v>
      </c>
      <c r="F71" s="108">
        <f t="shared" si="3"/>
        <v>4490</v>
      </c>
    </row>
    <row r="72" spans="1:6" ht="12" customHeight="1" thickBot="1">
      <c r="A72" s="126" t="s">
        <v>181</v>
      </c>
      <c r="B72" s="44" t="s">
        <v>157</v>
      </c>
      <c r="C72" s="98" t="s">
        <v>522</v>
      </c>
      <c r="D72" s="100">
        <f>D73</f>
        <v>15400</v>
      </c>
      <c r="E72" s="96">
        <f>E73</f>
        <v>10910</v>
      </c>
      <c r="F72" s="108">
        <f t="shared" si="3"/>
        <v>4490</v>
      </c>
    </row>
    <row r="73" spans="1:6" ht="10.5" customHeight="1" thickBot="1">
      <c r="A73" s="128" t="s">
        <v>188</v>
      </c>
      <c r="B73" s="44" t="s">
        <v>157</v>
      </c>
      <c r="C73" s="98" t="s">
        <v>523</v>
      </c>
      <c r="D73" s="100">
        <v>15400</v>
      </c>
      <c r="E73" s="97">
        <v>10910</v>
      </c>
      <c r="F73" s="108">
        <f t="shared" si="3"/>
        <v>4490</v>
      </c>
    </row>
    <row r="74" spans="1:6" ht="12.75" customHeight="1">
      <c r="A74" s="129" t="s">
        <v>192</v>
      </c>
      <c r="B74" s="57" t="s">
        <v>157</v>
      </c>
      <c r="C74" s="109" t="s">
        <v>524</v>
      </c>
      <c r="D74" s="104">
        <f>D75+D82</f>
        <v>140900</v>
      </c>
      <c r="E74" s="112">
        <f>E75+E82</f>
        <v>81900</v>
      </c>
      <c r="F74" s="108">
        <f t="shared" si="3"/>
        <v>59000</v>
      </c>
    </row>
    <row r="75" spans="1:6" ht="79.5" customHeight="1">
      <c r="A75" s="126" t="s">
        <v>440</v>
      </c>
      <c r="B75" s="58" t="s">
        <v>157</v>
      </c>
      <c r="C75" s="106" t="s">
        <v>525</v>
      </c>
      <c r="D75" s="100">
        <f>D76</f>
        <v>200</v>
      </c>
      <c r="E75" s="96">
        <f>E76</f>
        <v>200</v>
      </c>
      <c r="F75" s="108">
        <f t="shared" si="3"/>
        <v>0</v>
      </c>
    </row>
    <row r="76" spans="1:6" ht="225" customHeight="1">
      <c r="A76" s="140" t="s">
        <v>441</v>
      </c>
      <c r="B76" s="58" t="s">
        <v>157</v>
      </c>
      <c r="C76" s="106" t="s">
        <v>526</v>
      </c>
      <c r="D76" s="100">
        <f>D79</f>
        <v>200</v>
      </c>
      <c r="E76" s="96">
        <f>E79</f>
        <v>200</v>
      </c>
      <c r="F76" s="108">
        <f t="shared" si="3"/>
        <v>0</v>
      </c>
    </row>
    <row r="77" spans="1:6" ht="31.5" customHeight="1">
      <c r="A77" s="135" t="s">
        <v>392</v>
      </c>
      <c r="B77" s="55" t="s">
        <v>157</v>
      </c>
      <c r="C77" s="98" t="s">
        <v>527</v>
      </c>
      <c r="D77" s="143">
        <f aca="true" t="shared" si="4" ref="D77:E80">D78</f>
        <v>200</v>
      </c>
      <c r="E77" s="102">
        <f t="shared" si="4"/>
        <v>200</v>
      </c>
      <c r="F77" s="108">
        <f t="shared" si="3"/>
        <v>0</v>
      </c>
    </row>
    <row r="78" spans="1:6" ht="30" customHeight="1">
      <c r="A78" s="135" t="s">
        <v>393</v>
      </c>
      <c r="B78" s="55" t="s">
        <v>157</v>
      </c>
      <c r="C78" s="98" t="s">
        <v>528</v>
      </c>
      <c r="D78" s="143">
        <f t="shared" si="4"/>
        <v>200</v>
      </c>
      <c r="E78" s="102">
        <f t="shared" si="4"/>
        <v>200</v>
      </c>
      <c r="F78" s="108">
        <f t="shared" si="3"/>
        <v>0</v>
      </c>
    </row>
    <row r="79" spans="1:6" ht="28.5" customHeight="1" thickBot="1">
      <c r="A79" s="137" t="s">
        <v>305</v>
      </c>
      <c r="B79" s="59" t="s">
        <v>157</v>
      </c>
      <c r="C79" s="98" t="s">
        <v>529</v>
      </c>
      <c r="D79" s="143">
        <f t="shared" si="4"/>
        <v>200</v>
      </c>
      <c r="E79" s="102">
        <f t="shared" si="4"/>
        <v>200</v>
      </c>
      <c r="F79" s="108">
        <f t="shared" si="3"/>
        <v>0</v>
      </c>
    </row>
    <row r="80" spans="1:6" ht="15" customHeight="1" thickBot="1">
      <c r="A80" s="128" t="s">
        <v>189</v>
      </c>
      <c r="B80" s="44" t="s">
        <v>157</v>
      </c>
      <c r="C80" s="98" t="s">
        <v>530</v>
      </c>
      <c r="D80" s="100">
        <f t="shared" si="4"/>
        <v>200</v>
      </c>
      <c r="E80" s="96">
        <f t="shared" si="4"/>
        <v>200</v>
      </c>
      <c r="F80" s="108">
        <f t="shared" si="3"/>
        <v>0</v>
      </c>
    </row>
    <row r="81" spans="1:6" ht="17.25" customHeight="1">
      <c r="A81" s="129" t="s">
        <v>190</v>
      </c>
      <c r="B81" s="57" t="s">
        <v>157</v>
      </c>
      <c r="C81" s="98" t="s">
        <v>531</v>
      </c>
      <c r="D81" s="100">
        <v>200</v>
      </c>
      <c r="E81" s="97">
        <v>200</v>
      </c>
      <c r="F81" s="108">
        <f t="shared" si="3"/>
        <v>0</v>
      </c>
    </row>
    <row r="82" spans="1:6" ht="87" customHeight="1">
      <c r="A82" s="126" t="s">
        <v>442</v>
      </c>
      <c r="B82" s="55" t="s">
        <v>157</v>
      </c>
      <c r="C82" s="98" t="s">
        <v>532</v>
      </c>
      <c r="D82" s="100">
        <f>D83</f>
        <v>140700</v>
      </c>
      <c r="E82" s="96">
        <f>E83</f>
        <v>81700</v>
      </c>
      <c r="F82" s="108">
        <f t="shared" si="3"/>
        <v>59000</v>
      </c>
    </row>
    <row r="83" spans="1:6" ht="15" customHeight="1">
      <c r="A83" s="135" t="s">
        <v>192</v>
      </c>
      <c r="B83" s="55"/>
      <c r="C83" s="98" t="s">
        <v>533</v>
      </c>
      <c r="D83" s="100">
        <f>D84</f>
        <v>140700</v>
      </c>
      <c r="E83" s="96">
        <f>E84</f>
        <v>81700</v>
      </c>
      <c r="F83" s="108">
        <f t="shared" si="3"/>
        <v>59000</v>
      </c>
    </row>
    <row r="84" spans="1:6" ht="18" customHeight="1">
      <c r="A84" s="126" t="s">
        <v>201</v>
      </c>
      <c r="B84" s="55" t="s">
        <v>157</v>
      </c>
      <c r="C84" s="98" t="s">
        <v>534</v>
      </c>
      <c r="D84" s="100">
        <f aca="true" t="shared" si="5" ref="D84:E86">D85</f>
        <v>140700</v>
      </c>
      <c r="E84" s="96">
        <f t="shared" si="5"/>
        <v>81700</v>
      </c>
      <c r="F84" s="108">
        <f t="shared" si="3"/>
        <v>59000</v>
      </c>
    </row>
    <row r="85" spans="1:6" ht="12.75" customHeight="1" thickBot="1">
      <c r="A85" s="127" t="s">
        <v>181</v>
      </c>
      <c r="B85" s="59"/>
      <c r="C85" s="98" t="s">
        <v>535</v>
      </c>
      <c r="D85" s="100">
        <f t="shared" si="5"/>
        <v>140700</v>
      </c>
      <c r="E85" s="96">
        <f t="shared" si="5"/>
        <v>81700</v>
      </c>
      <c r="F85" s="108">
        <f t="shared" si="3"/>
        <v>59000</v>
      </c>
    </row>
    <row r="86" spans="1:6" ht="21" customHeight="1">
      <c r="A86" s="128" t="s">
        <v>202</v>
      </c>
      <c r="B86" s="57" t="s">
        <v>157</v>
      </c>
      <c r="C86" s="98" t="s">
        <v>536</v>
      </c>
      <c r="D86" s="100">
        <f t="shared" si="5"/>
        <v>140700</v>
      </c>
      <c r="E86" s="96">
        <f t="shared" si="5"/>
        <v>81700</v>
      </c>
      <c r="F86" s="108">
        <f t="shared" si="3"/>
        <v>59000</v>
      </c>
    </row>
    <row r="87" spans="1:6" ht="28.5" customHeight="1">
      <c r="A87" s="126" t="s">
        <v>203</v>
      </c>
      <c r="B87" s="58" t="s">
        <v>157</v>
      </c>
      <c r="C87" s="107" t="s">
        <v>0</v>
      </c>
      <c r="D87" s="100">
        <v>140700</v>
      </c>
      <c r="E87" s="108">
        <v>81700</v>
      </c>
      <c r="F87" s="108">
        <f t="shared" si="3"/>
        <v>59000</v>
      </c>
    </row>
    <row r="88" spans="1:6" ht="14.25" customHeight="1">
      <c r="A88" s="126" t="s">
        <v>266</v>
      </c>
      <c r="B88" s="58" t="s">
        <v>157</v>
      </c>
      <c r="C88" s="107" t="s">
        <v>1</v>
      </c>
      <c r="D88" s="142">
        <f aca="true" t="shared" si="6" ref="D88:E93">D89</f>
        <v>5000</v>
      </c>
      <c r="E88" s="108">
        <f t="shared" si="6"/>
        <v>0</v>
      </c>
      <c r="F88" s="108">
        <f t="shared" si="3"/>
        <v>5000</v>
      </c>
    </row>
    <row r="89" spans="1:6" ht="15" customHeight="1">
      <c r="A89" s="126" t="s">
        <v>266</v>
      </c>
      <c r="B89" s="58" t="s">
        <v>157</v>
      </c>
      <c r="C89" s="107" t="s">
        <v>2</v>
      </c>
      <c r="D89" s="142">
        <f t="shared" si="6"/>
        <v>5000</v>
      </c>
      <c r="E89" s="108">
        <f t="shared" si="6"/>
        <v>0</v>
      </c>
      <c r="F89" s="108">
        <f t="shared" si="3"/>
        <v>5000</v>
      </c>
    </row>
    <row r="90" spans="1:6" ht="16.5" customHeight="1">
      <c r="A90" s="126" t="s">
        <v>267</v>
      </c>
      <c r="B90" s="58" t="s">
        <v>157</v>
      </c>
      <c r="C90" s="106" t="s">
        <v>3</v>
      </c>
      <c r="D90" s="100">
        <f t="shared" si="6"/>
        <v>5000</v>
      </c>
      <c r="E90" s="96">
        <f t="shared" si="6"/>
        <v>0</v>
      </c>
      <c r="F90" s="108">
        <f t="shared" si="3"/>
        <v>5000</v>
      </c>
    </row>
    <row r="91" spans="1:6" ht="15" customHeight="1">
      <c r="A91" s="135" t="s">
        <v>394</v>
      </c>
      <c r="B91" s="55" t="s">
        <v>157</v>
      </c>
      <c r="C91" s="106" t="s">
        <v>4</v>
      </c>
      <c r="D91" s="100">
        <f t="shared" si="6"/>
        <v>5000</v>
      </c>
      <c r="E91" s="96">
        <f t="shared" si="6"/>
        <v>0</v>
      </c>
      <c r="F91" s="108">
        <f t="shared" si="3"/>
        <v>5000</v>
      </c>
    </row>
    <row r="92" spans="1:6" ht="15" customHeight="1">
      <c r="A92" s="126" t="s">
        <v>307</v>
      </c>
      <c r="B92" s="58" t="s">
        <v>157</v>
      </c>
      <c r="C92" s="106" t="s">
        <v>5</v>
      </c>
      <c r="D92" s="100">
        <f t="shared" si="6"/>
        <v>5000</v>
      </c>
      <c r="E92" s="96">
        <f t="shared" si="6"/>
        <v>0</v>
      </c>
      <c r="F92" s="108">
        <f t="shared" si="3"/>
        <v>5000</v>
      </c>
    </row>
    <row r="93" spans="1:6" ht="15" customHeight="1" thickBot="1">
      <c r="A93" s="128" t="s">
        <v>181</v>
      </c>
      <c r="B93" s="59" t="s">
        <v>157</v>
      </c>
      <c r="C93" s="98" t="s">
        <v>6</v>
      </c>
      <c r="D93" s="143">
        <f t="shared" si="6"/>
        <v>5000</v>
      </c>
      <c r="E93" s="102">
        <f t="shared" si="6"/>
        <v>0</v>
      </c>
      <c r="F93" s="108">
        <f t="shared" si="3"/>
        <v>5000</v>
      </c>
    </row>
    <row r="94" spans="1:6" ht="13.5" customHeight="1" thickBot="1">
      <c r="A94" s="126" t="s">
        <v>188</v>
      </c>
      <c r="B94" s="44" t="s">
        <v>157</v>
      </c>
      <c r="C94" s="98" t="s">
        <v>7</v>
      </c>
      <c r="D94" s="100">
        <v>5000</v>
      </c>
      <c r="E94" s="96">
        <v>0</v>
      </c>
      <c r="F94" s="108">
        <f t="shared" si="3"/>
        <v>5000</v>
      </c>
    </row>
    <row r="95" spans="1:6" ht="15" customHeight="1" thickBot="1">
      <c r="A95" s="128" t="s">
        <v>193</v>
      </c>
      <c r="B95" s="44" t="s">
        <v>157</v>
      </c>
      <c r="C95" s="98" t="s">
        <v>8</v>
      </c>
      <c r="D95" s="100">
        <f>D96</f>
        <v>149300</v>
      </c>
      <c r="E95" s="96">
        <f>E96</f>
        <v>84630.29999999999</v>
      </c>
      <c r="F95" s="96">
        <f>F96</f>
        <v>64669.70000000001</v>
      </c>
    </row>
    <row r="96" spans="1:6" ht="15.75" customHeight="1" thickBot="1">
      <c r="A96" s="126" t="s">
        <v>194</v>
      </c>
      <c r="B96" s="44" t="s">
        <v>157</v>
      </c>
      <c r="C96" s="98" t="s">
        <v>9</v>
      </c>
      <c r="D96" s="100">
        <f>D98</f>
        <v>149300</v>
      </c>
      <c r="E96" s="96">
        <f>E98</f>
        <v>84630.29999999999</v>
      </c>
      <c r="F96" s="96">
        <f>F98</f>
        <v>64669.70000000001</v>
      </c>
    </row>
    <row r="97" spans="1:6" ht="22.5" customHeight="1">
      <c r="A97" s="128" t="s">
        <v>281</v>
      </c>
      <c r="B97" s="57" t="s">
        <v>157</v>
      </c>
      <c r="C97" s="98" t="s">
        <v>10</v>
      </c>
      <c r="D97" s="100">
        <f>D98</f>
        <v>149300</v>
      </c>
      <c r="E97" s="96">
        <f>E98</f>
        <v>84630.29999999999</v>
      </c>
      <c r="F97" s="96">
        <f>F98</f>
        <v>64669.70000000001</v>
      </c>
    </row>
    <row r="98" spans="1:6" ht="32.25" customHeight="1">
      <c r="A98" s="126" t="s">
        <v>443</v>
      </c>
      <c r="B98" s="55" t="s">
        <v>157</v>
      </c>
      <c r="C98" s="98" t="s">
        <v>11</v>
      </c>
      <c r="D98" s="100">
        <f>D99+D106</f>
        <v>149300</v>
      </c>
      <c r="E98" s="96">
        <f>E99+E106</f>
        <v>84630.29999999999</v>
      </c>
      <c r="F98" s="96">
        <f>F99+F106</f>
        <v>64669.70000000001</v>
      </c>
    </row>
    <row r="99" spans="1:6" ht="67.5" customHeight="1">
      <c r="A99" s="135" t="s">
        <v>395</v>
      </c>
      <c r="B99" s="55" t="s">
        <v>157</v>
      </c>
      <c r="C99" s="98" t="s">
        <v>12</v>
      </c>
      <c r="D99" s="100">
        <f aca="true" t="shared" si="7" ref="D99:F101">D100</f>
        <v>140500</v>
      </c>
      <c r="E99" s="96">
        <f t="shared" si="7"/>
        <v>84630.29999999999</v>
      </c>
      <c r="F99" s="96">
        <f t="shared" si="7"/>
        <v>55869.70000000001</v>
      </c>
    </row>
    <row r="100" spans="1:6" ht="23.25" customHeight="1">
      <c r="A100" s="135" t="s">
        <v>391</v>
      </c>
      <c r="B100" s="55" t="s">
        <v>157</v>
      </c>
      <c r="C100" s="98" t="s">
        <v>13</v>
      </c>
      <c r="D100" s="100">
        <f t="shared" si="7"/>
        <v>140500</v>
      </c>
      <c r="E100" s="96">
        <f t="shared" si="7"/>
        <v>84630.29999999999</v>
      </c>
      <c r="F100" s="96">
        <f t="shared" si="7"/>
        <v>55869.70000000001</v>
      </c>
    </row>
    <row r="101" spans="1:6" ht="15" customHeight="1" thickBot="1">
      <c r="A101" s="128" t="s">
        <v>300</v>
      </c>
      <c r="B101" s="59" t="s">
        <v>157</v>
      </c>
      <c r="C101" s="98" t="s">
        <v>14</v>
      </c>
      <c r="D101" s="100">
        <f t="shared" si="7"/>
        <v>140500</v>
      </c>
      <c r="E101" s="96">
        <f t="shared" si="7"/>
        <v>84630.29999999999</v>
      </c>
      <c r="F101" s="96">
        <f t="shared" si="7"/>
        <v>55869.70000000001</v>
      </c>
    </row>
    <row r="102" spans="1:6" ht="15" customHeight="1" thickBot="1">
      <c r="A102" s="126" t="s">
        <v>181</v>
      </c>
      <c r="B102" s="44" t="s">
        <v>157</v>
      </c>
      <c r="C102" s="98" t="s">
        <v>15</v>
      </c>
      <c r="D102" s="100">
        <f>D103</f>
        <v>140500</v>
      </c>
      <c r="E102" s="96">
        <f>E103</f>
        <v>84630.29999999999</v>
      </c>
      <c r="F102" s="108">
        <f aca="true" t="shared" si="8" ref="F102:F164">D102-E102</f>
        <v>55869.70000000001</v>
      </c>
    </row>
    <row r="103" spans="1:6" ht="26.25" customHeight="1" thickBot="1">
      <c r="A103" s="128" t="s">
        <v>175</v>
      </c>
      <c r="B103" s="44" t="s">
        <v>157</v>
      </c>
      <c r="C103" s="98" t="s">
        <v>16</v>
      </c>
      <c r="D103" s="100">
        <f>D104+D105</f>
        <v>140500</v>
      </c>
      <c r="E103" s="96">
        <f>E104+E105</f>
        <v>84630.29999999999</v>
      </c>
      <c r="F103" s="108">
        <f t="shared" si="8"/>
        <v>55869.70000000001</v>
      </c>
    </row>
    <row r="104" spans="1:6" ht="12.75" customHeight="1" thickBot="1">
      <c r="A104" s="126" t="s">
        <v>176</v>
      </c>
      <c r="B104" s="44" t="s">
        <v>157</v>
      </c>
      <c r="C104" s="98" t="s">
        <v>548</v>
      </c>
      <c r="D104" s="100">
        <v>107900</v>
      </c>
      <c r="E104" s="97">
        <v>68316.12</v>
      </c>
      <c r="F104" s="108">
        <f t="shared" si="8"/>
        <v>39583.880000000005</v>
      </c>
    </row>
    <row r="105" spans="1:6" ht="18" customHeight="1" thickBot="1">
      <c r="A105" s="128" t="s">
        <v>178</v>
      </c>
      <c r="B105" s="44" t="s">
        <v>157</v>
      </c>
      <c r="C105" s="98" t="s">
        <v>17</v>
      </c>
      <c r="D105" s="100">
        <v>32600</v>
      </c>
      <c r="E105" s="97">
        <v>16314.18</v>
      </c>
      <c r="F105" s="108">
        <f t="shared" si="8"/>
        <v>16285.82</v>
      </c>
    </row>
    <row r="106" spans="1:6" ht="25.5" customHeight="1" thickBot="1">
      <c r="A106" s="126" t="s">
        <v>444</v>
      </c>
      <c r="B106" s="44"/>
      <c r="C106" s="98" t="s">
        <v>18</v>
      </c>
      <c r="D106" s="100">
        <f aca="true" t="shared" si="9" ref="D106:F107">D107</f>
        <v>8800</v>
      </c>
      <c r="E106" s="96">
        <f t="shared" si="9"/>
        <v>0</v>
      </c>
      <c r="F106" s="96">
        <f t="shared" si="9"/>
        <v>8800</v>
      </c>
    </row>
    <row r="107" spans="1:6" ht="25.5" customHeight="1" thickBot="1">
      <c r="A107" s="126" t="s">
        <v>393</v>
      </c>
      <c r="B107" s="44"/>
      <c r="C107" s="98" t="s">
        <v>19</v>
      </c>
      <c r="D107" s="100">
        <f t="shared" si="9"/>
        <v>8800</v>
      </c>
      <c r="E107" s="96">
        <f t="shared" si="9"/>
        <v>0</v>
      </c>
      <c r="F107" s="96">
        <f t="shared" si="9"/>
        <v>8800</v>
      </c>
    </row>
    <row r="108" spans="1:6" ht="27.75" customHeight="1" thickBot="1">
      <c r="A108" s="126" t="s">
        <v>305</v>
      </c>
      <c r="B108" s="44" t="s">
        <v>157</v>
      </c>
      <c r="C108" s="98" t="s">
        <v>20</v>
      </c>
      <c r="D108" s="100">
        <f>D109</f>
        <v>8800</v>
      </c>
      <c r="E108" s="102">
        <f>E109</f>
        <v>0</v>
      </c>
      <c r="F108" s="108">
        <f t="shared" si="8"/>
        <v>8800</v>
      </c>
    </row>
    <row r="109" spans="1:6" ht="18" customHeight="1" thickBot="1">
      <c r="A109" s="128" t="s">
        <v>189</v>
      </c>
      <c r="B109" s="44" t="s">
        <v>157</v>
      </c>
      <c r="C109" s="98" t="s">
        <v>21</v>
      </c>
      <c r="D109" s="100">
        <f>D110</f>
        <v>8800</v>
      </c>
      <c r="E109" s="96">
        <f>E110</f>
        <v>0</v>
      </c>
      <c r="F109" s="108">
        <f t="shared" si="8"/>
        <v>8800</v>
      </c>
    </row>
    <row r="110" spans="1:6" ht="14.25" customHeight="1" thickBot="1">
      <c r="A110" s="126" t="s">
        <v>190</v>
      </c>
      <c r="B110" s="44" t="s">
        <v>157</v>
      </c>
      <c r="C110" s="98" t="s">
        <v>22</v>
      </c>
      <c r="D110" s="100">
        <v>8800</v>
      </c>
      <c r="E110" s="97">
        <v>0</v>
      </c>
      <c r="F110" s="108">
        <f t="shared" si="8"/>
        <v>8800</v>
      </c>
    </row>
    <row r="111" spans="1:6" ht="25.5" customHeight="1" thickBot="1">
      <c r="A111" s="128" t="s">
        <v>195</v>
      </c>
      <c r="B111" s="44" t="s">
        <v>157</v>
      </c>
      <c r="C111" s="99" t="s">
        <v>23</v>
      </c>
      <c r="D111" s="100">
        <f>D112</f>
        <v>338500</v>
      </c>
      <c r="E111" s="100">
        <f>E112</f>
        <v>237760.68</v>
      </c>
      <c r="F111" s="108">
        <f t="shared" si="8"/>
        <v>100739.32</v>
      </c>
    </row>
    <row r="112" spans="1:6" ht="33" customHeight="1" thickBot="1">
      <c r="A112" s="126" t="s">
        <v>445</v>
      </c>
      <c r="B112" s="44" t="s">
        <v>157</v>
      </c>
      <c r="C112" s="98" t="s">
        <v>24</v>
      </c>
      <c r="D112" s="100">
        <f>D113+D120</f>
        <v>338500</v>
      </c>
      <c r="E112" s="96">
        <f>E113+E120</f>
        <v>237760.68</v>
      </c>
      <c r="F112" s="108">
        <f t="shared" si="8"/>
        <v>100739.32</v>
      </c>
    </row>
    <row r="113" spans="1:6" ht="15.75" customHeight="1">
      <c r="A113" s="126" t="s">
        <v>192</v>
      </c>
      <c r="B113" s="57" t="s">
        <v>157</v>
      </c>
      <c r="C113" s="98" t="s">
        <v>25</v>
      </c>
      <c r="D113" s="100">
        <f aca="true" t="shared" si="10" ref="D113:E118">D114</f>
        <v>240700</v>
      </c>
      <c r="E113" s="96">
        <f>E114</f>
        <v>140200</v>
      </c>
      <c r="F113" s="108">
        <f t="shared" si="8"/>
        <v>100500</v>
      </c>
    </row>
    <row r="114" spans="1:6" ht="84" customHeight="1">
      <c r="A114" s="126" t="s">
        <v>268</v>
      </c>
      <c r="B114" s="55" t="s">
        <v>157</v>
      </c>
      <c r="C114" s="107" t="s">
        <v>26</v>
      </c>
      <c r="D114" s="104">
        <f t="shared" si="10"/>
        <v>240700</v>
      </c>
      <c r="E114" s="112">
        <f t="shared" si="10"/>
        <v>140200</v>
      </c>
      <c r="F114" s="108">
        <f t="shared" si="8"/>
        <v>100500</v>
      </c>
    </row>
    <row r="115" spans="1:6" ht="15.75" customHeight="1">
      <c r="A115" s="135" t="s">
        <v>192</v>
      </c>
      <c r="B115" s="55"/>
      <c r="C115" s="107" t="s">
        <v>27</v>
      </c>
      <c r="D115" s="104">
        <f t="shared" si="10"/>
        <v>240700</v>
      </c>
      <c r="E115" s="112">
        <f t="shared" si="10"/>
        <v>140200</v>
      </c>
      <c r="F115" s="108">
        <f t="shared" si="8"/>
        <v>100500</v>
      </c>
    </row>
    <row r="116" spans="1:6" ht="13.5" customHeight="1">
      <c r="A116" s="126" t="s">
        <v>201</v>
      </c>
      <c r="B116" s="58" t="s">
        <v>157</v>
      </c>
      <c r="C116" s="107" t="s">
        <v>28</v>
      </c>
      <c r="D116" s="142">
        <f t="shared" si="10"/>
        <v>240700</v>
      </c>
      <c r="E116" s="108">
        <f t="shared" si="10"/>
        <v>140200</v>
      </c>
      <c r="F116" s="108">
        <f t="shared" si="8"/>
        <v>100500</v>
      </c>
    </row>
    <row r="117" spans="1:6" ht="12.75" customHeight="1">
      <c r="A117" s="126" t="s">
        <v>181</v>
      </c>
      <c r="B117" s="58" t="s">
        <v>157</v>
      </c>
      <c r="C117" s="106" t="s">
        <v>29</v>
      </c>
      <c r="D117" s="100">
        <f t="shared" si="10"/>
        <v>240700</v>
      </c>
      <c r="E117" s="96">
        <f t="shared" si="10"/>
        <v>140200</v>
      </c>
      <c r="F117" s="108">
        <f t="shared" si="8"/>
        <v>100500</v>
      </c>
    </row>
    <row r="118" spans="1:6" ht="16.5" customHeight="1" thickBot="1">
      <c r="A118" s="126" t="s">
        <v>202</v>
      </c>
      <c r="B118" s="59" t="s">
        <v>157</v>
      </c>
      <c r="C118" s="98" t="s">
        <v>30</v>
      </c>
      <c r="D118" s="143">
        <f t="shared" si="10"/>
        <v>240700</v>
      </c>
      <c r="E118" s="102">
        <f t="shared" si="10"/>
        <v>140200</v>
      </c>
      <c r="F118" s="108">
        <f t="shared" si="8"/>
        <v>100500</v>
      </c>
    </row>
    <row r="119" spans="1:6" ht="29.25" customHeight="1" thickBot="1">
      <c r="A119" s="126" t="s">
        <v>203</v>
      </c>
      <c r="B119" s="44" t="s">
        <v>157</v>
      </c>
      <c r="C119" s="113" t="s">
        <v>31</v>
      </c>
      <c r="D119" s="100">
        <v>240700</v>
      </c>
      <c r="E119" s="97">
        <v>140200</v>
      </c>
      <c r="F119" s="108">
        <f t="shared" si="8"/>
        <v>100500</v>
      </c>
    </row>
    <row r="120" spans="1:6" ht="24" customHeight="1" thickBot="1">
      <c r="A120" s="133" t="s">
        <v>398</v>
      </c>
      <c r="B120" s="86" t="s">
        <v>157</v>
      </c>
      <c r="C120" s="99" t="s">
        <v>32</v>
      </c>
      <c r="D120" s="100">
        <f>D121</f>
        <v>97800</v>
      </c>
      <c r="E120" s="100">
        <f>E121</f>
        <v>97560.68</v>
      </c>
      <c r="F120" s="142">
        <f t="shared" si="8"/>
        <v>239.32000000000698</v>
      </c>
    </row>
    <row r="121" spans="1:6" ht="73.5" customHeight="1">
      <c r="A121" s="136" t="s">
        <v>293</v>
      </c>
      <c r="B121" s="88" t="s">
        <v>157</v>
      </c>
      <c r="C121" s="99" t="s">
        <v>33</v>
      </c>
      <c r="D121" s="100">
        <f>D122</f>
        <v>97800</v>
      </c>
      <c r="E121" s="100">
        <f>E124</f>
        <v>97560.68</v>
      </c>
      <c r="F121" s="142">
        <f t="shared" si="8"/>
        <v>239.32000000000698</v>
      </c>
    </row>
    <row r="122" spans="1:6" ht="27" customHeight="1">
      <c r="A122" s="145" t="s">
        <v>392</v>
      </c>
      <c r="B122" s="146" t="s">
        <v>157</v>
      </c>
      <c r="C122" s="116" t="s">
        <v>34</v>
      </c>
      <c r="D122" s="100">
        <f>D123</f>
        <v>97800</v>
      </c>
      <c r="E122" s="100">
        <f>E123</f>
        <v>97560.68</v>
      </c>
      <c r="F122" s="142">
        <f t="shared" si="8"/>
        <v>239.32000000000698</v>
      </c>
    </row>
    <row r="123" spans="1:6" ht="24" customHeight="1">
      <c r="A123" s="145" t="s">
        <v>393</v>
      </c>
      <c r="B123" s="146" t="s">
        <v>157</v>
      </c>
      <c r="C123" s="116" t="s">
        <v>35</v>
      </c>
      <c r="D123" s="100">
        <f>D124</f>
        <v>97800</v>
      </c>
      <c r="E123" s="100">
        <f>E124</f>
        <v>97560.68</v>
      </c>
      <c r="F123" s="142">
        <f t="shared" si="8"/>
        <v>239.32000000000698</v>
      </c>
    </row>
    <row r="124" spans="1:6" ht="24" customHeight="1">
      <c r="A124" s="133" t="s">
        <v>305</v>
      </c>
      <c r="B124" s="147" t="s">
        <v>157</v>
      </c>
      <c r="C124" s="116" t="s">
        <v>36</v>
      </c>
      <c r="D124" s="100">
        <f>D125+D128</f>
        <v>97800</v>
      </c>
      <c r="E124" s="100">
        <f>E125+E128</f>
        <v>97560.68</v>
      </c>
      <c r="F124" s="142">
        <f t="shared" si="8"/>
        <v>239.32000000000698</v>
      </c>
    </row>
    <row r="125" spans="1:6" ht="14.25" customHeight="1">
      <c r="A125" s="133" t="s">
        <v>181</v>
      </c>
      <c r="B125" s="146" t="s">
        <v>157</v>
      </c>
      <c r="C125" s="117" t="s">
        <v>37</v>
      </c>
      <c r="D125" s="142">
        <f>D126</f>
        <v>1600</v>
      </c>
      <c r="E125" s="142">
        <f>E126</f>
        <v>1510.68</v>
      </c>
      <c r="F125" s="142">
        <f t="shared" si="8"/>
        <v>89.31999999999994</v>
      </c>
    </row>
    <row r="126" spans="1:6" ht="12.75" customHeight="1">
      <c r="A126" s="133" t="s">
        <v>182</v>
      </c>
      <c r="B126" s="146" t="s">
        <v>157</v>
      </c>
      <c r="C126" s="117" t="s">
        <v>38</v>
      </c>
      <c r="D126" s="142">
        <f>D127</f>
        <v>1600</v>
      </c>
      <c r="E126" s="142">
        <f>E127</f>
        <v>1510.68</v>
      </c>
      <c r="F126" s="142">
        <f t="shared" si="8"/>
        <v>89.31999999999994</v>
      </c>
    </row>
    <row r="127" spans="1:6" ht="15" customHeight="1">
      <c r="A127" s="133" t="s">
        <v>187</v>
      </c>
      <c r="B127" s="147" t="s">
        <v>157</v>
      </c>
      <c r="C127" s="116" t="s">
        <v>39</v>
      </c>
      <c r="D127" s="100">
        <v>1600</v>
      </c>
      <c r="E127" s="100">
        <v>1510.68</v>
      </c>
      <c r="F127" s="142">
        <f t="shared" si="8"/>
        <v>89.31999999999994</v>
      </c>
    </row>
    <row r="128" spans="1:6" ht="13.5" customHeight="1">
      <c r="A128" s="136" t="s">
        <v>189</v>
      </c>
      <c r="B128" s="147" t="s">
        <v>157</v>
      </c>
      <c r="C128" s="116" t="s">
        <v>40</v>
      </c>
      <c r="D128" s="100">
        <f>D130+D129</f>
        <v>96200</v>
      </c>
      <c r="E128" s="100">
        <f>E130+E129</f>
        <v>96050</v>
      </c>
      <c r="F128" s="142">
        <f t="shared" si="8"/>
        <v>150</v>
      </c>
    </row>
    <row r="129" spans="1:6" ht="15" customHeight="1">
      <c r="A129" s="133" t="s">
        <v>315</v>
      </c>
      <c r="B129" s="147" t="s">
        <v>157</v>
      </c>
      <c r="C129" s="116" t="s">
        <v>538</v>
      </c>
      <c r="D129" s="100">
        <v>80800</v>
      </c>
      <c r="E129" s="100">
        <v>80750</v>
      </c>
      <c r="F129" s="142">
        <f t="shared" si="8"/>
        <v>50</v>
      </c>
    </row>
    <row r="130" spans="1:6" ht="15.75" customHeight="1">
      <c r="A130" s="133" t="s">
        <v>190</v>
      </c>
      <c r="B130" s="147" t="s">
        <v>157</v>
      </c>
      <c r="C130" s="116" t="s">
        <v>41</v>
      </c>
      <c r="D130" s="100">
        <v>15400</v>
      </c>
      <c r="E130" s="100">
        <v>15300</v>
      </c>
      <c r="F130" s="142">
        <f t="shared" si="8"/>
        <v>100</v>
      </c>
    </row>
    <row r="131" spans="1:6" ht="16.5" customHeight="1">
      <c r="A131" s="126" t="s">
        <v>311</v>
      </c>
      <c r="B131" s="58" t="s">
        <v>157</v>
      </c>
      <c r="C131" s="114" t="s">
        <v>42</v>
      </c>
      <c r="D131" s="100">
        <f>D132+D142+D162</f>
        <v>1524500</v>
      </c>
      <c r="E131" s="115">
        <f>E132+E142+E162</f>
        <v>137583.95</v>
      </c>
      <c r="F131" s="108">
        <f t="shared" si="8"/>
        <v>1386916.05</v>
      </c>
    </row>
    <row r="132" spans="1:6" ht="16.5" customHeight="1">
      <c r="A132" s="126" t="s">
        <v>382</v>
      </c>
      <c r="B132" s="58" t="s">
        <v>157</v>
      </c>
      <c r="C132" s="114" t="s">
        <v>43</v>
      </c>
      <c r="D132" s="100">
        <f aca="true" t="shared" si="11" ref="D132:E139">D133</f>
        <v>108300</v>
      </c>
      <c r="E132" s="115">
        <f t="shared" si="11"/>
        <v>0</v>
      </c>
      <c r="F132" s="108">
        <f t="shared" si="8"/>
        <v>108300</v>
      </c>
    </row>
    <row r="133" spans="1:6" ht="15.75" customHeight="1">
      <c r="A133" s="141" t="s">
        <v>316</v>
      </c>
      <c r="B133" s="58" t="s">
        <v>157</v>
      </c>
      <c r="C133" s="114" t="s">
        <v>44</v>
      </c>
      <c r="D133" s="100">
        <f t="shared" si="11"/>
        <v>108300</v>
      </c>
      <c r="E133" s="115">
        <f t="shared" si="11"/>
        <v>0</v>
      </c>
      <c r="F133" s="108">
        <f t="shared" si="8"/>
        <v>108300</v>
      </c>
    </row>
    <row r="134" spans="1:6" ht="45.75" customHeight="1">
      <c r="A134" s="141" t="s">
        <v>447</v>
      </c>
      <c r="B134" s="58" t="s">
        <v>157</v>
      </c>
      <c r="C134" s="114" t="s">
        <v>45</v>
      </c>
      <c r="D134" s="100">
        <f t="shared" si="11"/>
        <v>108300</v>
      </c>
      <c r="E134" s="115">
        <f t="shared" si="11"/>
        <v>0</v>
      </c>
      <c r="F134" s="108">
        <f t="shared" si="8"/>
        <v>108300</v>
      </c>
    </row>
    <row r="135" spans="1:6" ht="42" customHeight="1">
      <c r="A135" s="126" t="s">
        <v>446</v>
      </c>
      <c r="B135" s="58" t="s">
        <v>157</v>
      </c>
      <c r="C135" s="114" t="s">
        <v>46</v>
      </c>
      <c r="D135" s="100">
        <f t="shared" si="11"/>
        <v>108300</v>
      </c>
      <c r="E135" s="115">
        <f t="shared" si="11"/>
        <v>0</v>
      </c>
      <c r="F135" s="108">
        <f t="shared" si="8"/>
        <v>108300</v>
      </c>
    </row>
    <row r="136" spans="1:6" ht="24" customHeight="1">
      <c r="A136" s="135" t="s">
        <v>396</v>
      </c>
      <c r="B136" s="55" t="s">
        <v>157</v>
      </c>
      <c r="C136" s="114" t="s">
        <v>47</v>
      </c>
      <c r="D136" s="100">
        <f t="shared" si="11"/>
        <v>108300</v>
      </c>
      <c r="E136" s="115">
        <f t="shared" si="11"/>
        <v>0</v>
      </c>
      <c r="F136" s="108">
        <f t="shared" si="8"/>
        <v>108300</v>
      </c>
    </row>
    <row r="137" spans="1:6" ht="26.25" customHeight="1">
      <c r="A137" s="135" t="s">
        <v>393</v>
      </c>
      <c r="B137" s="55" t="s">
        <v>157</v>
      </c>
      <c r="C137" s="114" t="s">
        <v>48</v>
      </c>
      <c r="D137" s="100">
        <f t="shared" si="11"/>
        <v>108300</v>
      </c>
      <c r="E137" s="115">
        <f t="shared" si="11"/>
        <v>0</v>
      </c>
      <c r="F137" s="108">
        <f t="shared" si="8"/>
        <v>108300</v>
      </c>
    </row>
    <row r="138" spans="1:6" ht="24" customHeight="1">
      <c r="A138" s="126" t="s">
        <v>305</v>
      </c>
      <c r="B138" s="58" t="s">
        <v>157</v>
      </c>
      <c r="C138" s="114" t="s">
        <v>49</v>
      </c>
      <c r="D138" s="100">
        <f t="shared" si="11"/>
        <v>108300</v>
      </c>
      <c r="E138" s="115">
        <f t="shared" si="11"/>
        <v>0</v>
      </c>
      <c r="F138" s="108">
        <f t="shared" si="8"/>
        <v>108300</v>
      </c>
    </row>
    <row r="139" spans="1:6" ht="10.5" customHeight="1">
      <c r="A139" s="126" t="s">
        <v>181</v>
      </c>
      <c r="B139" s="58" t="s">
        <v>157</v>
      </c>
      <c r="C139" s="114" t="s">
        <v>50</v>
      </c>
      <c r="D139" s="100">
        <f t="shared" si="11"/>
        <v>108300</v>
      </c>
      <c r="E139" s="115">
        <f t="shared" si="11"/>
        <v>0</v>
      </c>
      <c r="F139" s="108">
        <f t="shared" si="8"/>
        <v>108300</v>
      </c>
    </row>
    <row r="140" spans="1:6" ht="14.25" customHeight="1">
      <c r="A140" s="126" t="s">
        <v>383</v>
      </c>
      <c r="B140" s="58" t="s">
        <v>157</v>
      </c>
      <c r="C140" s="114" t="s">
        <v>51</v>
      </c>
      <c r="D140" s="100">
        <v>108300</v>
      </c>
      <c r="E140" s="96">
        <v>0</v>
      </c>
      <c r="F140" s="108">
        <f t="shared" si="8"/>
        <v>108300</v>
      </c>
    </row>
    <row r="141" spans="1:6" ht="12.75" customHeight="1">
      <c r="A141" s="126" t="s">
        <v>186</v>
      </c>
      <c r="B141" s="58" t="s">
        <v>157</v>
      </c>
      <c r="C141" s="114" t="s">
        <v>52</v>
      </c>
      <c r="D141" s="100">
        <v>108300</v>
      </c>
      <c r="E141" s="96">
        <v>0</v>
      </c>
      <c r="F141" s="108">
        <f t="shared" si="8"/>
        <v>108300</v>
      </c>
    </row>
    <row r="142" spans="1:6" ht="15" customHeight="1">
      <c r="A142" s="126" t="s">
        <v>312</v>
      </c>
      <c r="B142" s="58" t="s">
        <v>157</v>
      </c>
      <c r="C142" s="106" t="s">
        <v>53</v>
      </c>
      <c r="D142" s="100">
        <f>D143+D152</f>
        <v>1411200</v>
      </c>
      <c r="E142" s="96">
        <f>E143+E152</f>
        <v>137583.95</v>
      </c>
      <c r="F142" s="108">
        <f t="shared" si="8"/>
        <v>1273616.05</v>
      </c>
    </row>
    <row r="143" spans="1:6" ht="15" customHeight="1">
      <c r="A143" s="135" t="s">
        <v>316</v>
      </c>
      <c r="B143" s="55" t="s">
        <v>157</v>
      </c>
      <c r="C143" s="106" t="s">
        <v>54</v>
      </c>
      <c r="D143" s="100">
        <f>D144</f>
        <v>1188000</v>
      </c>
      <c r="E143" s="96">
        <f>E144</f>
        <v>0</v>
      </c>
      <c r="F143" s="108">
        <f t="shared" si="8"/>
        <v>1188000</v>
      </c>
    </row>
    <row r="144" spans="1:6" ht="45" customHeight="1">
      <c r="A144" s="126" t="s">
        <v>313</v>
      </c>
      <c r="B144" s="58" t="s">
        <v>157</v>
      </c>
      <c r="C144" s="106" t="s">
        <v>55</v>
      </c>
      <c r="D144" s="100">
        <f>D147</f>
        <v>1188000</v>
      </c>
      <c r="E144" s="96">
        <v>0</v>
      </c>
      <c r="F144" s="108">
        <f t="shared" si="8"/>
        <v>1188000</v>
      </c>
    </row>
    <row r="145" spans="1:6" ht="24" customHeight="1">
      <c r="A145" s="135" t="s">
        <v>392</v>
      </c>
      <c r="B145" s="58" t="s">
        <v>157</v>
      </c>
      <c r="C145" s="106" t="s">
        <v>56</v>
      </c>
      <c r="D145" s="100">
        <f>D146</f>
        <v>1188000</v>
      </c>
      <c r="E145" s="96">
        <f>E146</f>
        <v>0</v>
      </c>
      <c r="F145" s="96">
        <f>F146</f>
        <v>1188000</v>
      </c>
    </row>
    <row r="146" spans="1:6" ht="24.75" customHeight="1">
      <c r="A146" s="135" t="s">
        <v>393</v>
      </c>
      <c r="B146" s="58" t="s">
        <v>157</v>
      </c>
      <c r="C146" s="106" t="s">
        <v>57</v>
      </c>
      <c r="D146" s="100">
        <f>D147</f>
        <v>1188000</v>
      </c>
      <c r="E146" s="96">
        <f>E147</f>
        <v>0</v>
      </c>
      <c r="F146" s="108">
        <f t="shared" si="8"/>
        <v>1188000</v>
      </c>
    </row>
    <row r="147" spans="1:6" ht="22.5" customHeight="1">
      <c r="A147" s="126" t="s">
        <v>305</v>
      </c>
      <c r="B147" s="58" t="s">
        <v>157</v>
      </c>
      <c r="C147" s="106" t="s">
        <v>58</v>
      </c>
      <c r="D147" s="100">
        <f aca="true" t="shared" si="12" ref="D147:E149">D148</f>
        <v>1188000</v>
      </c>
      <c r="E147" s="96">
        <f t="shared" si="12"/>
        <v>0</v>
      </c>
      <c r="F147" s="108">
        <f t="shared" si="8"/>
        <v>1188000</v>
      </c>
    </row>
    <row r="148" spans="1:6" ht="14.25" customHeight="1">
      <c r="A148" s="126" t="s">
        <v>181</v>
      </c>
      <c r="B148" s="58" t="s">
        <v>157</v>
      </c>
      <c r="C148" s="106" t="s">
        <v>59</v>
      </c>
      <c r="D148" s="100">
        <f t="shared" si="12"/>
        <v>1188000</v>
      </c>
      <c r="E148" s="96">
        <f t="shared" si="12"/>
        <v>0</v>
      </c>
      <c r="F148" s="108">
        <f t="shared" si="8"/>
        <v>1188000</v>
      </c>
    </row>
    <row r="149" spans="1:6" ht="13.5" customHeight="1">
      <c r="A149" s="126" t="s">
        <v>182</v>
      </c>
      <c r="B149" s="58" t="s">
        <v>157</v>
      </c>
      <c r="C149" s="106" t="s">
        <v>60</v>
      </c>
      <c r="D149" s="100">
        <f>D150+D151</f>
        <v>1188000</v>
      </c>
      <c r="E149" s="96">
        <f t="shared" si="12"/>
        <v>0</v>
      </c>
      <c r="F149" s="108">
        <f t="shared" si="8"/>
        <v>1188000</v>
      </c>
    </row>
    <row r="150" spans="1:6" ht="12.75" customHeight="1">
      <c r="A150" s="126" t="s">
        <v>199</v>
      </c>
      <c r="B150" s="58" t="s">
        <v>157</v>
      </c>
      <c r="C150" s="106" t="s">
        <v>61</v>
      </c>
      <c r="D150" s="100">
        <v>334200</v>
      </c>
      <c r="E150" s="96">
        <v>0</v>
      </c>
      <c r="F150" s="108">
        <f t="shared" si="8"/>
        <v>334200</v>
      </c>
    </row>
    <row r="151" spans="1:6" ht="12.75" customHeight="1">
      <c r="A151" s="126" t="s">
        <v>187</v>
      </c>
      <c r="B151" s="58" t="s">
        <v>157</v>
      </c>
      <c r="C151" s="106" t="s">
        <v>549</v>
      </c>
      <c r="D151" s="100">
        <v>853800</v>
      </c>
      <c r="E151" s="96"/>
      <c r="F151" s="108"/>
    </row>
    <row r="152" spans="1:6" ht="22.5" customHeight="1">
      <c r="A152" s="141" t="s">
        <v>398</v>
      </c>
      <c r="B152" s="55" t="s">
        <v>157</v>
      </c>
      <c r="C152" s="106" t="s">
        <v>62</v>
      </c>
      <c r="D152" s="100">
        <f aca="true" t="shared" si="13" ref="D152:E156">D153</f>
        <v>223200</v>
      </c>
      <c r="E152" s="96">
        <f t="shared" si="13"/>
        <v>137583.95</v>
      </c>
      <c r="F152" s="108">
        <f t="shared" si="8"/>
        <v>85616.04999999999</v>
      </c>
    </row>
    <row r="153" spans="1:6" ht="68.25" customHeight="1">
      <c r="A153" s="135" t="s">
        <v>397</v>
      </c>
      <c r="B153" s="55" t="s">
        <v>157</v>
      </c>
      <c r="C153" s="106" t="s">
        <v>63</v>
      </c>
      <c r="D153" s="100">
        <f t="shared" si="13"/>
        <v>223200</v>
      </c>
      <c r="E153" s="96">
        <f t="shared" si="13"/>
        <v>137583.95</v>
      </c>
      <c r="F153" s="108">
        <f t="shared" si="8"/>
        <v>85616.04999999999</v>
      </c>
    </row>
    <row r="154" spans="1:6" ht="46.5" customHeight="1">
      <c r="A154" s="126" t="s">
        <v>314</v>
      </c>
      <c r="B154" s="58" t="s">
        <v>157</v>
      </c>
      <c r="C154" s="106" t="s">
        <v>64</v>
      </c>
      <c r="D154" s="100">
        <f t="shared" si="13"/>
        <v>223200</v>
      </c>
      <c r="E154" s="96">
        <f t="shared" si="13"/>
        <v>137583.95</v>
      </c>
      <c r="F154" s="108">
        <f t="shared" si="8"/>
        <v>85616.04999999999</v>
      </c>
    </row>
    <row r="155" spans="1:6" ht="24" customHeight="1">
      <c r="A155" s="135" t="s">
        <v>392</v>
      </c>
      <c r="B155" s="55" t="s">
        <v>157</v>
      </c>
      <c r="C155" s="106" t="s">
        <v>65</v>
      </c>
      <c r="D155" s="100">
        <f t="shared" si="13"/>
        <v>223200</v>
      </c>
      <c r="E155" s="96">
        <f t="shared" si="13"/>
        <v>137583.95</v>
      </c>
      <c r="F155" s="108">
        <f t="shared" si="8"/>
        <v>85616.04999999999</v>
      </c>
    </row>
    <row r="156" spans="1:6" ht="21.75" customHeight="1">
      <c r="A156" s="135" t="s">
        <v>393</v>
      </c>
      <c r="B156" s="55" t="s">
        <v>157</v>
      </c>
      <c r="C156" s="106" t="s">
        <v>66</v>
      </c>
      <c r="D156" s="100">
        <f t="shared" si="13"/>
        <v>223200</v>
      </c>
      <c r="E156" s="96">
        <f t="shared" si="13"/>
        <v>137583.95</v>
      </c>
      <c r="F156" s="108">
        <f t="shared" si="8"/>
        <v>85616.04999999999</v>
      </c>
    </row>
    <row r="157" spans="1:6" ht="27" customHeight="1">
      <c r="A157" s="126" t="s">
        <v>305</v>
      </c>
      <c r="B157" s="58" t="s">
        <v>157</v>
      </c>
      <c r="C157" s="106" t="s">
        <v>67</v>
      </c>
      <c r="D157" s="100">
        <f>D158</f>
        <v>223200</v>
      </c>
      <c r="E157" s="96">
        <f>E158</f>
        <v>137583.95</v>
      </c>
      <c r="F157" s="108">
        <f t="shared" si="8"/>
        <v>85616.04999999999</v>
      </c>
    </row>
    <row r="158" spans="1:6" ht="12" customHeight="1">
      <c r="A158" s="126" t="s">
        <v>181</v>
      </c>
      <c r="B158" s="58" t="s">
        <v>157</v>
      </c>
      <c r="C158" s="106" t="s">
        <v>68</v>
      </c>
      <c r="D158" s="100">
        <f>D159</f>
        <v>223200</v>
      </c>
      <c r="E158" s="96">
        <f>E159</f>
        <v>137583.95</v>
      </c>
      <c r="F158" s="108">
        <f t="shared" si="8"/>
        <v>85616.04999999999</v>
      </c>
    </row>
    <row r="159" spans="1:6" ht="14.25" customHeight="1">
      <c r="A159" s="126" t="s">
        <v>182</v>
      </c>
      <c r="B159" s="58" t="s">
        <v>157</v>
      </c>
      <c r="C159" s="106" t="s">
        <v>69</v>
      </c>
      <c r="D159" s="100">
        <f>D160+D161</f>
        <v>223200</v>
      </c>
      <c r="E159" s="96">
        <f>E160+E161</f>
        <v>137583.95</v>
      </c>
      <c r="F159" s="108">
        <f t="shared" si="8"/>
        <v>85616.04999999999</v>
      </c>
    </row>
    <row r="160" spans="1:6" ht="13.5" customHeight="1">
      <c r="A160" s="126" t="s">
        <v>416</v>
      </c>
      <c r="B160" s="58" t="s">
        <v>157</v>
      </c>
      <c r="C160" s="106" t="s">
        <v>70</v>
      </c>
      <c r="D160" s="100">
        <v>97500</v>
      </c>
      <c r="E160" s="96">
        <v>92083.95</v>
      </c>
      <c r="F160" s="108">
        <f t="shared" si="8"/>
        <v>5416.050000000003</v>
      </c>
    </row>
    <row r="161" spans="1:6" ht="15" customHeight="1">
      <c r="A161" s="126" t="s">
        <v>187</v>
      </c>
      <c r="B161" s="58" t="s">
        <v>157</v>
      </c>
      <c r="C161" s="106" t="s">
        <v>71</v>
      </c>
      <c r="D161" s="100">
        <v>125700</v>
      </c>
      <c r="E161" s="96">
        <v>45500</v>
      </c>
      <c r="F161" s="108">
        <f t="shared" si="8"/>
        <v>80200</v>
      </c>
    </row>
    <row r="162" spans="1:6" ht="21.75" customHeight="1">
      <c r="A162" s="126" t="s">
        <v>317</v>
      </c>
      <c r="B162" s="58" t="s">
        <v>157</v>
      </c>
      <c r="C162" s="106" t="s">
        <v>72</v>
      </c>
      <c r="D162" s="100">
        <f aca="true" t="shared" si="14" ref="D162:E168">D163</f>
        <v>5000</v>
      </c>
      <c r="E162" s="96">
        <f t="shared" si="14"/>
        <v>0</v>
      </c>
      <c r="F162" s="108">
        <f t="shared" si="8"/>
        <v>5000</v>
      </c>
    </row>
    <row r="163" spans="1:6" ht="23.25" customHeight="1">
      <c r="A163" s="141" t="s">
        <v>398</v>
      </c>
      <c r="B163" s="58" t="s">
        <v>157</v>
      </c>
      <c r="C163" s="106" t="s">
        <v>73</v>
      </c>
      <c r="D163" s="100">
        <f t="shared" si="14"/>
        <v>5000</v>
      </c>
      <c r="E163" s="96">
        <f t="shared" si="14"/>
        <v>0</v>
      </c>
      <c r="F163" s="108">
        <f t="shared" si="8"/>
        <v>5000</v>
      </c>
    </row>
    <row r="164" spans="1:6" ht="42" customHeight="1" thickBot="1">
      <c r="A164" s="135" t="s">
        <v>399</v>
      </c>
      <c r="B164" s="58" t="s">
        <v>157</v>
      </c>
      <c r="C164" s="106" t="s">
        <v>74</v>
      </c>
      <c r="D164" s="100">
        <f t="shared" si="14"/>
        <v>5000</v>
      </c>
      <c r="E164" s="96">
        <f t="shared" si="14"/>
        <v>0</v>
      </c>
      <c r="F164" s="108">
        <f t="shared" si="8"/>
        <v>5000</v>
      </c>
    </row>
    <row r="165" spans="1:6" ht="30.75" customHeight="1" thickBot="1">
      <c r="A165" s="135" t="s">
        <v>392</v>
      </c>
      <c r="B165" s="44" t="s">
        <v>157</v>
      </c>
      <c r="C165" s="106" t="s">
        <v>75</v>
      </c>
      <c r="D165" s="100">
        <f t="shared" si="14"/>
        <v>5000</v>
      </c>
      <c r="E165" s="96">
        <f t="shared" si="14"/>
        <v>0</v>
      </c>
      <c r="F165" s="108">
        <f aca="true" t="shared" si="15" ref="F165:F259">D165-E165</f>
        <v>5000</v>
      </c>
    </row>
    <row r="166" spans="1:6" ht="24.75" customHeight="1" thickBot="1">
      <c r="A166" s="135" t="s">
        <v>393</v>
      </c>
      <c r="B166" s="44" t="s">
        <v>157</v>
      </c>
      <c r="C166" s="106" t="s">
        <v>76</v>
      </c>
      <c r="D166" s="100">
        <f t="shared" si="14"/>
        <v>5000</v>
      </c>
      <c r="E166" s="96">
        <f t="shared" si="14"/>
        <v>0</v>
      </c>
      <c r="F166" s="108">
        <f t="shared" si="15"/>
        <v>5000</v>
      </c>
    </row>
    <row r="167" spans="1:6" ht="28.5" customHeight="1">
      <c r="A167" s="135" t="s">
        <v>305</v>
      </c>
      <c r="B167" s="44" t="s">
        <v>157</v>
      </c>
      <c r="C167" s="106" t="s">
        <v>77</v>
      </c>
      <c r="D167" s="100">
        <f t="shared" si="14"/>
        <v>5000</v>
      </c>
      <c r="E167" s="96">
        <f t="shared" si="14"/>
        <v>0</v>
      </c>
      <c r="F167" s="108">
        <f t="shared" si="15"/>
        <v>5000</v>
      </c>
    </row>
    <row r="168" spans="1:6" ht="12.75" customHeight="1">
      <c r="A168" s="126" t="s">
        <v>189</v>
      </c>
      <c r="B168" s="58" t="s">
        <v>157</v>
      </c>
      <c r="C168" s="106" t="s">
        <v>78</v>
      </c>
      <c r="D168" s="100">
        <f t="shared" si="14"/>
        <v>5000</v>
      </c>
      <c r="E168" s="96">
        <f t="shared" si="14"/>
        <v>0</v>
      </c>
      <c r="F168" s="108">
        <f t="shared" si="15"/>
        <v>5000</v>
      </c>
    </row>
    <row r="169" spans="1:6" ht="24" customHeight="1">
      <c r="A169" s="126" t="s">
        <v>190</v>
      </c>
      <c r="B169" s="58" t="s">
        <v>157</v>
      </c>
      <c r="C169" s="106" t="s">
        <v>79</v>
      </c>
      <c r="D169" s="100">
        <v>5000</v>
      </c>
      <c r="E169" s="96">
        <v>0</v>
      </c>
      <c r="F169" s="108">
        <f t="shared" si="15"/>
        <v>5000</v>
      </c>
    </row>
    <row r="170" spans="1:6" ht="15" customHeight="1" thickBot="1">
      <c r="A170" s="126" t="s">
        <v>196</v>
      </c>
      <c r="B170" s="58" t="s">
        <v>157</v>
      </c>
      <c r="C170" s="116" t="s">
        <v>80</v>
      </c>
      <c r="D170" s="100">
        <f>D171+D188</f>
        <v>3703500</v>
      </c>
      <c r="E170" s="100">
        <f>E171+E188</f>
        <v>2132799.46</v>
      </c>
      <c r="F170" s="100">
        <f>F171+F188</f>
        <v>1555537.2999999998</v>
      </c>
    </row>
    <row r="171" spans="1:6" ht="15" customHeight="1" thickBot="1">
      <c r="A171" s="126" t="s">
        <v>448</v>
      </c>
      <c r="B171" s="44" t="s">
        <v>157</v>
      </c>
      <c r="C171" s="116" t="s">
        <v>425</v>
      </c>
      <c r="D171" s="100">
        <f aca="true" t="shared" si="16" ref="D171:F176">D172</f>
        <v>529700</v>
      </c>
      <c r="E171" s="100">
        <f t="shared" si="16"/>
        <v>99840.08</v>
      </c>
      <c r="F171" s="100">
        <f t="shared" si="16"/>
        <v>414696.68</v>
      </c>
    </row>
    <row r="172" spans="1:6" ht="20.25" customHeight="1" thickBot="1">
      <c r="A172" s="126" t="s">
        <v>398</v>
      </c>
      <c r="B172" s="44" t="s">
        <v>157</v>
      </c>
      <c r="C172" s="116" t="s">
        <v>424</v>
      </c>
      <c r="D172" s="100">
        <f t="shared" si="16"/>
        <v>529700</v>
      </c>
      <c r="E172" s="100">
        <f t="shared" si="16"/>
        <v>99840.08</v>
      </c>
      <c r="F172" s="100">
        <f t="shared" si="16"/>
        <v>414696.68</v>
      </c>
    </row>
    <row r="173" spans="1:6" ht="69" customHeight="1" thickBot="1">
      <c r="A173" s="126" t="s">
        <v>292</v>
      </c>
      <c r="B173" s="44" t="s">
        <v>157</v>
      </c>
      <c r="C173" s="116" t="s">
        <v>423</v>
      </c>
      <c r="D173" s="100">
        <f t="shared" si="16"/>
        <v>529700</v>
      </c>
      <c r="E173" s="100">
        <f t="shared" si="16"/>
        <v>99840.08</v>
      </c>
      <c r="F173" s="100">
        <f t="shared" si="16"/>
        <v>414696.68</v>
      </c>
    </row>
    <row r="174" spans="1:6" ht="23.25" customHeight="1" thickBot="1">
      <c r="A174" s="126" t="s">
        <v>449</v>
      </c>
      <c r="B174" s="44" t="s">
        <v>157</v>
      </c>
      <c r="C174" s="116" t="s">
        <v>422</v>
      </c>
      <c r="D174" s="100">
        <f t="shared" si="16"/>
        <v>529700</v>
      </c>
      <c r="E174" s="100">
        <f t="shared" si="16"/>
        <v>99840.08</v>
      </c>
      <c r="F174" s="100">
        <f t="shared" si="16"/>
        <v>414696.68</v>
      </c>
    </row>
    <row r="175" spans="1:6" ht="27" customHeight="1" thickBot="1">
      <c r="A175" s="126" t="s">
        <v>450</v>
      </c>
      <c r="B175" s="44" t="s">
        <v>157</v>
      </c>
      <c r="C175" s="116" t="s">
        <v>421</v>
      </c>
      <c r="D175" s="100">
        <f t="shared" si="16"/>
        <v>529700</v>
      </c>
      <c r="E175" s="100">
        <f t="shared" si="16"/>
        <v>99840.08</v>
      </c>
      <c r="F175" s="100">
        <f t="shared" si="16"/>
        <v>414696.68</v>
      </c>
    </row>
    <row r="176" spans="1:6" ht="22.5" customHeight="1" thickBot="1">
      <c r="A176" s="126" t="s">
        <v>393</v>
      </c>
      <c r="B176" s="44" t="s">
        <v>157</v>
      </c>
      <c r="C176" s="116" t="s">
        <v>420</v>
      </c>
      <c r="D176" s="100">
        <f>D177+D183+D186</f>
        <v>529700</v>
      </c>
      <c r="E176" s="100">
        <f>E177+E183+E186</f>
        <v>99840.08</v>
      </c>
      <c r="F176" s="100">
        <f t="shared" si="16"/>
        <v>414696.68</v>
      </c>
    </row>
    <row r="177" spans="1:6" ht="33.75" customHeight="1" thickBot="1">
      <c r="A177" s="126" t="s">
        <v>451</v>
      </c>
      <c r="B177" s="44" t="s">
        <v>157</v>
      </c>
      <c r="C177" s="116" t="s">
        <v>419</v>
      </c>
      <c r="D177" s="100">
        <f>D178+D181</f>
        <v>475000</v>
      </c>
      <c r="E177" s="100">
        <f>E178+E181</f>
        <v>60303.32</v>
      </c>
      <c r="F177" s="100">
        <f>F178+F181</f>
        <v>414696.68</v>
      </c>
    </row>
    <row r="178" spans="1:6" ht="15" customHeight="1" thickBot="1">
      <c r="A178" s="126" t="s">
        <v>181</v>
      </c>
      <c r="B178" s="44" t="s">
        <v>157</v>
      </c>
      <c r="C178" s="116" t="s">
        <v>428</v>
      </c>
      <c r="D178" s="100">
        <f aca="true" t="shared" si="17" ref="D178:F179">D179</f>
        <v>414600</v>
      </c>
      <c r="E178" s="100">
        <f t="shared" si="17"/>
        <v>0</v>
      </c>
      <c r="F178" s="100">
        <f t="shared" si="17"/>
        <v>414600</v>
      </c>
    </row>
    <row r="179" spans="1:6" ht="15" customHeight="1" thickBot="1">
      <c r="A179" s="126" t="s">
        <v>182</v>
      </c>
      <c r="B179" s="44" t="s">
        <v>157</v>
      </c>
      <c r="C179" s="116" t="s">
        <v>427</v>
      </c>
      <c r="D179" s="100">
        <f t="shared" si="17"/>
        <v>414600</v>
      </c>
      <c r="E179" s="100">
        <f t="shared" si="17"/>
        <v>0</v>
      </c>
      <c r="F179" s="100">
        <f t="shared" si="17"/>
        <v>414600</v>
      </c>
    </row>
    <row r="180" spans="1:6" ht="15" customHeight="1" thickBot="1">
      <c r="A180" s="126" t="s">
        <v>199</v>
      </c>
      <c r="B180" s="44" t="s">
        <v>157</v>
      </c>
      <c r="C180" s="116" t="s">
        <v>426</v>
      </c>
      <c r="D180" s="100">
        <v>414600</v>
      </c>
      <c r="E180" s="100">
        <v>0</v>
      </c>
      <c r="F180" s="108">
        <f>D180-E180</f>
        <v>414600</v>
      </c>
    </row>
    <row r="181" spans="1:6" ht="15" customHeight="1" thickBot="1">
      <c r="A181" s="126" t="s">
        <v>189</v>
      </c>
      <c r="B181" s="44" t="s">
        <v>157</v>
      </c>
      <c r="C181" s="116" t="s">
        <v>418</v>
      </c>
      <c r="D181" s="100">
        <f>D182</f>
        <v>60400</v>
      </c>
      <c r="E181" s="100">
        <f>E182</f>
        <v>60303.32</v>
      </c>
      <c r="F181" s="100">
        <f>F182</f>
        <v>96.68000000000029</v>
      </c>
    </row>
    <row r="182" spans="1:6" ht="15" customHeight="1">
      <c r="A182" s="126" t="s">
        <v>190</v>
      </c>
      <c r="B182" s="44" t="s">
        <v>157</v>
      </c>
      <c r="C182" s="116" t="s">
        <v>417</v>
      </c>
      <c r="D182" s="100">
        <v>60400</v>
      </c>
      <c r="E182" s="100">
        <v>60303.32</v>
      </c>
      <c r="F182" s="108">
        <f aca="true" t="shared" si="18" ref="F182:F187">D182-E182</f>
        <v>96.68000000000029</v>
      </c>
    </row>
    <row r="183" spans="1:6" ht="15" customHeight="1">
      <c r="A183" s="133" t="s">
        <v>181</v>
      </c>
      <c r="B183" s="181" t="s">
        <v>157</v>
      </c>
      <c r="C183" s="116" t="s">
        <v>555</v>
      </c>
      <c r="D183" s="100">
        <f>D184</f>
        <v>15000</v>
      </c>
      <c r="E183" s="100">
        <f>E184</f>
        <v>0</v>
      </c>
      <c r="F183" s="142">
        <f t="shared" si="18"/>
        <v>15000</v>
      </c>
    </row>
    <row r="184" spans="1:6" ht="15" customHeight="1">
      <c r="A184" s="133" t="s">
        <v>182</v>
      </c>
      <c r="B184" s="181" t="s">
        <v>157</v>
      </c>
      <c r="C184" s="116" t="s">
        <v>557</v>
      </c>
      <c r="D184" s="100">
        <f>D185</f>
        <v>15000</v>
      </c>
      <c r="E184" s="100">
        <f>E185</f>
        <v>0</v>
      </c>
      <c r="F184" s="142">
        <f t="shared" si="18"/>
        <v>15000</v>
      </c>
    </row>
    <row r="185" spans="1:6" ht="15" customHeight="1">
      <c r="A185" s="133" t="s">
        <v>187</v>
      </c>
      <c r="B185" s="181" t="s">
        <v>157</v>
      </c>
      <c r="C185" s="116" t="s">
        <v>556</v>
      </c>
      <c r="D185" s="100">
        <v>15000</v>
      </c>
      <c r="E185" s="100">
        <v>0</v>
      </c>
      <c r="F185" s="142">
        <f t="shared" si="18"/>
        <v>15000</v>
      </c>
    </row>
    <row r="186" spans="1:6" ht="15" customHeight="1">
      <c r="A186" s="126" t="s">
        <v>189</v>
      </c>
      <c r="B186" s="59" t="s">
        <v>157</v>
      </c>
      <c r="C186" s="116" t="s">
        <v>547</v>
      </c>
      <c r="D186" s="100">
        <f>D187</f>
        <v>39700</v>
      </c>
      <c r="E186" s="100">
        <f>E187</f>
        <v>39536.76</v>
      </c>
      <c r="F186" s="108">
        <f t="shared" si="18"/>
        <v>163.23999999999796</v>
      </c>
    </row>
    <row r="187" spans="1:6" ht="15" customHeight="1">
      <c r="A187" s="126" t="s">
        <v>190</v>
      </c>
      <c r="B187" s="59" t="s">
        <v>157</v>
      </c>
      <c r="C187" s="116" t="s">
        <v>546</v>
      </c>
      <c r="D187" s="100">
        <v>39700</v>
      </c>
      <c r="E187" s="100">
        <v>39536.76</v>
      </c>
      <c r="F187" s="108">
        <f t="shared" si="18"/>
        <v>163.23999999999796</v>
      </c>
    </row>
    <row r="188" spans="1:6" ht="15" customHeight="1">
      <c r="A188" s="126" t="s">
        <v>198</v>
      </c>
      <c r="B188" s="55" t="s">
        <v>157</v>
      </c>
      <c r="C188" s="117" t="s">
        <v>81</v>
      </c>
      <c r="D188" s="142">
        <f>D189</f>
        <v>3173800</v>
      </c>
      <c r="E188" s="108">
        <f>E189</f>
        <v>2032959.3800000001</v>
      </c>
      <c r="F188" s="108">
        <f t="shared" si="15"/>
        <v>1140840.6199999999</v>
      </c>
    </row>
    <row r="189" spans="1:6" ht="21" customHeight="1">
      <c r="A189" s="128" t="s">
        <v>398</v>
      </c>
      <c r="B189" s="66" t="s">
        <v>157</v>
      </c>
      <c r="C189" s="109" t="s">
        <v>82</v>
      </c>
      <c r="D189" s="144">
        <f>D190</f>
        <v>3173800</v>
      </c>
      <c r="E189" s="110">
        <f>E190</f>
        <v>2032959.3800000001</v>
      </c>
      <c r="F189" s="108">
        <f t="shared" si="15"/>
        <v>1140840.6199999999</v>
      </c>
    </row>
    <row r="190" spans="1:6" ht="66.75" customHeight="1">
      <c r="A190" s="126" t="s">
        <v>292</v>
      </c>
      <c r="B190" s="58" t="s">
        <v>157</v>
      </c>
      <c r="C190" s="106" t="s">
        <v>83</v>
      </c>
      <c r="D190" s="100">
        <f>D191+D202</f>
        <v>3173800</v>
      </c>
      <c r="E190" s="96">
        <f>E191+E202</f>
        <v>2032959.3800000001</v>
      </c>
      <c r="F190" s="108">
        <f t="shared" si="15"/>
        <v>1140840.6199999999</v>
      </c>
    </row>
    <row r="191" spans="1:6" ht="18" customHeight="1" thickBot="1">
      <c r="A191" s="126" t="s">
        <v>563</v>
      </c>
      <c r="B191" s="58" t="s">
        <v>157</v>
      </c>
      <c r="C191" s="107" t="s">
        <v>84</v>
      </c>
      <c r="D191" s="142">
        <f aca="true" t="shared" si="19" ref="D191:E193">D192</f>
        <v>2648200</v>
      </c>
      <c r="E191" s="108">
        <f t="shared" si="19"/>
        <v>1539570.06</v>
      </c>
      <c r="F191" s="108">
        <f t="shared" si="15"/>
        <v>1108629.94</v>
      </c>
    </row>
    <row r="192" spans="1:6" ht="27" customHeight="1" thickBot="1">
      <c r="A192" s="135" t="s">
        <v>392</v>
      </c>
      <c r="B192" s="44" t="s">
        <v>157</v>
      </c>
      <c r="C192" s="106" t="s">
        <v>85</v>
      </c>
      <c r="D192" s="100">
        <f t="shared" si="19"/>
        <v>2648200</v>
      </c>
      <c r="E192" s="96">
        <f t="shared" si="19"/>
        <v>1539570.06</v>
      </c>
      <c r="F192" s="108">
        <f t="shared" si="15"/>
        <v>1108629.94</v>
      </c>
    </row>
    <row r="193" spans="1:6" ht="25.5" customHeight="1">
      <c r="A193" s="135" t="s">
        <v>393</v>
      </c>
      <c r="B193" s="44" t="s">
        <v>157</v>
      </c>
      <c r="C193" s="106" t="s">
        <v>86</v>
      </c>
      <c r="D193" s="100">
        <f t="shared" si="19"/>
        <v>2648200</v>
      </c>
      <c r="E193" s="96">
        <f t="shared" si="19"/>
        <v>1539570.06</v>
      </c>
      <c r="F193" s="108">
        <f t="shared" si="15"/>
        <v>1108629.94</v>
      </c>
    </row>
    <row r="194" spans="1:6" ht="24.75" customHeight="1">
      <c r="A194" s="126" t="s">
        <v>305</v>
      </c>
      <c r="B194" s="58" t="s">
        <v>157</v>
      </c>
      <c r="C194" s="106" t="s">
        <v>87</v>
      </c>
      <c r="D194" s="100">
        <f>D195+D199</f>
        <v>2648200</v>
      </c>
      <c r="E194" s="96">
        <f>E195+E199</f>
        <v>1539570.06</v>
      </c>
      <c r="F194" s="108">
        <f t="shared" si="15"/>
        <v>1108629.94</v>
      </c>
    </row>
    <row r="195" spans="1:6" ht="15" customHeight="1" thickBot="1">
      <c r="A195" s="128" t="s">
        <v>181</v>
      </c>
      <c r="B195" s="59" t="s">
        <v>157</v>
      </c>
      <c r="C195" s="98" t="s">
        <v>550</v>
      </c>
      <c r="D195" s="143">
        <f>D196</f>
        <v>2570400</v>
      </c>
      <c r="E195" s="102">
        <f>E196</f>
        <v>1461905.06</v>
      </c>
      <c r="F195" s="108">
        <f t="shared" si="15"/>
        <v>1108494.94</v>
      </c>
    </row>
    <row r="196" spans="1:6" ht="15" customHeight="1" thickBot="1">
      <c r="A196" s="126" t="s">
        <v>182</v>
      </c>
      <c r="B196" s="44" t="s">
        <v>157</v>
      </c>
      <c r="C196" s="98" t="s">
        <v>88</v>
      </c>
      <c r="D196" s="100">
        <f>D197+D198</f>
        <v>2570400</v>
      </c>
      <c r="E196" s="96">
        <f>E197+E198</f>
        <v>1461905.06</v>
      </c>
      <c r="F196" s="108">
        <f t="shared" si="15"/>
        <v>1108494.94</v>
      </c>
    </row>
    <row r="197" spans="1:6" ht="15" customHeight="1" thickBot="1">
      <c r="A197" s="128" t="s">
        <v>185</v>
      </c>
      <c r="B197" s="44" t="s">
        <v>157</v>
      </c>
      <c r="C197" s="98" t="s">
        <v>89</v>
      </c>
      <c r="D197" s="100">
        <v>2539000</v>
      </c>
      <c r="E197" s="97">
        <v>1430572.22</v>
      </c>
      <c r="F197" s="108">
        <f t="shared" si="15"/>
        <v>1108427.78</v>
      </c>
    </row>
    <row r="198" spans="1:6" ht="14.25" customHeight="1" thickBot="1">
      <c r="A198" s="126" t="s">
        <v>186</v>
      </c>
      <c r="B198" s="57" t="s">
        <v>157</v>
      </c>
      <c r="C198" s="107" t="s">
        <v>90</v>
      </c>
      <c r="D198" s="104">
        <v>31400</v>
      </c>
      <c r="E198" s="110">
        <v>31332.84</v>
      </c>
      <c r="F198" s="108">
        <f t="shared" si="15"/>
        <v>67.15999999999985</v>
      </c>
    </row>
    <row r="199" spans="1:6" ht="15" customHeight="1" thickBot="1">
      <c r="A199" s="126" t="s">
        <v>189</v>
      </c>
      <c r="B199" s="57" t="s">
        <v>157</v>
      </c>
      <c r="C199" s="107" t="s">
        <v>91</v>
      </c>
      <c r="D199" s="104">
        <f>D200+D201</f>
        <v>77800</v>
      </c>
      <c r="E199" s="104">
        <f>E200+E201</f>
        <v>77665</v>
      </c>
      <c r="F199" s="108">
        <f t="shared" si="15"/>
        <v>135</v>
      </c>
    </row>
    <row r="200" spans="1:6" ht="15" customHeight="1" thickBot="1">
      <c r="A200" s="126" t="s">
        <v>315</v>
      </c>
      <c r="B200" s="57" t="s">
        <v>157</v>
      </c>
      <c r="C200" s="107" t="s">
        <v>537</v>
      </c>
      <c r="D200" s="104">
        <v>36500</v>
      </c>
      <c r="E200" s="108">
        <v>36420</v>
      </c>
      <c r="F200" s="108">
        <f t="shared" si="15"/>
        <v>80</v>
      </c>
    </row>
    <row r="201" spans="1:6" ht="27" customHeight="1" thickBot="1">
      <c r="A201" s="126" t="s">
        <v>190</v>
      </c>
      <c r="B201" s="57" t="s">
        <v>157</v>
      </c>
      <c r="C201" s="107" t="s">
        <v>92</v>
      </c>
      <c r="D201" s="104">
        <v>41300</v>
      </c>
      <c r="E201" s="108">
        <v>41245</v>
      </c>
      <c r="F201" s="108">
        <f t="shared" si="15"/>
        <v>55</v>
      </c>
    </row>
    <row r="202" spans="1:6" ht="27.75" customHeight="1" thickBot="1">
      <c r="A202" s="126" t="s">
        <v>270</v>
      </c>
      <c r="B202" s="44" t="s">
        <v>157</v>
      </c>
      <c r="C202" s="107" t="s">
        <v>93</v>
      </c>
      <c r="D202" s="100">
        <f aca="true" t="shared" si="20" ref="D202:E204">D203</f>
        <v>525600</v>
      </c>
      <c r="E202" s="96">
        <f t="shared" si="20"/>
        <v>493389.32</v>
      </c>
      <c r="F202" s="108">
        <f t="shared" si="15"/>
        <v>32210.679999999993</v>
      </c>
    </row>
    <row r="203" spans="1:6" ht="21" customHeight="1" thickBot="1">
      <c r="A203" s="135" t="s">
        <v>392</v>
      </c>
      <c r="B203" s="44" t="s">
        <v>157</v>
      </c>
      <c r="C203" s="98" t="s">
        <v>94</v>
      </c>
      <c r="D203" s="100">
        <f t="shared" si="20"/>
        <v>525600</v>
      </c>
      <c r="E203" s="96">
        <f t="shared" si="20"/>
        <v>493389.32</v>
      </c>
      <c r="F203" s="108">
        <f t="shared" si="15"/>
        <v>32210.679999999993</v>
      </c>
    </row>
    <row r="204" spans="1:6" ht="27" customHeight="1" thickBot="1">
      <c r="A204" s="135" t="s">
        <v>393</v>
      </c>
      <c r="B204" s="44" t="s">
        <v>157</v>
      </c>
      <c r="C204" s="98" t="s">
        <v>95</v>
      </c>
      <c r="D204" s="100">
        <f t="shared" si="20"/>
        <v>525600</v>
      </c>
      <c r="E204" s="96">
        <f t="shared" si="20"/>
        <v>493389.32</v>
      </c>
      <c r="F204" s="108">
        <f t="shared" si="15"/>
        <v>32210.679999999993</v>
      </c>
    </row>
    <row r="205" spans="1:6" ht="24" customHeight="1" thickBot="1">
      <c r="A205" s="126" t="s">
        <v>305</v>
      </c>
      <c r="B205" s="44" t="s">
        <v>157</v>
      </c>
      <c r="C205" s="98" t="s">
        <v>96</v>
      </c>
      <c r="D205" s="100">
        <f>D206+D211</f>
        <v>525600</v>
      </c>
      <c r="E205" s="96">
        <f>E206+E211</f>
        <v>493389.32</v>
      </c>
      <c r="F205" s="108">
        <f t="shared" si="15"/>
        <v>32210.679999999993</v>
      </c>
    </row>
    <row r="206" spans="1:8" ht="15" customHeight="1" thickBot="1">
      <c r="A206" s="128" t="s">
        <v>181</v>
      </c>
      <c r="B206" s="44" t="s">
        <v>157</v>
      </c>
      <c r="C206" s="98" t="s">
        <v>97</v>
      </c>
      <c r="D206" s="100">
        <f>D207</f>
        <v>184600</v>
      </c>
      <c r="E206" s="96">
        <f>E207</f>
        <v>167774.52000000002</v>
      </c>
      <c r="F206" s="108">
        <f t="shared" si="15"/>
        <v>16825.47999999998</v>
      </c>
      <c r="H206" s="10"/>
    </row>
    <row r="207" spans="1:8" ht="15" customHeight="1" thickBot="1">
      <c r="A207" s="126" t="s">
        <v>182</v>
      </c>
      <c r="B207" s="44" t="s">
        <v>157</v>
      </c>
      <c r="C207" s="98" t="s">
        <v>98</v>
      </c>
      <c r="D207" s="100">
        <f>D208+D209+D210</f>
        <v>184600</v>
      </c>
      <c r="E207" s="96">
        <f>E208+E209+E210</f>
        <v>167774.52000000002</v>
      </c>
      <c r="F207" s="108">
        <f t="shared" si="15"/>
        <v>16825.47999999998</v>
      </c>
      <c r="H207" s="10"/>
    </row>
    <row r="208" spans="1:8" ht="15" customHeight="1" thickBot="1">
      <c r="A208" s="128" t="s">
        <v>184</v>
      </c>
      <c r="B208" s="44" t="s">
        <v>157</v>
      </c>
      <c r="C208" s="98" t="s">
        <v>99</v>
      </c>
      <c r="D208" s="100">
        <v>48800</v>
      </c>
      <c r="E208" s="102">
        <v>48720</v>
      </c>
      <c r="F208" s="108">
        <f t="shared" si="15"/>
        <v>80</v>
      </c>
      <c r="H208" s="10"/>
    </row>
    <row r="209" spans="1:8" ht="16.5" customHeight="1" thickBot="1">
      <c r="A209" s="126" t="s">
        <v>186</v>
      </c>
      <c r="B209" s="44" t="s">
        <v>157</v>
      </c>
      <c r="C209" s="98" t="s">
        <v>100</v>
      </c>
      <c r="D209" s="100">
        <v>110600</v>
      </c>
      <c r="E209" s="102">
        <v>93874.2</v>
      </c>
      <c r="F209" s="108">
        <f t="shared" si="15"/>
        <v>16725.800000000003</v>
      </c>
      <c r="H209" s="10"/>
    </row>
    <row r="210" spans="1:8" ht="18.75" customHeight="1" thickBot="1">
      <c r="A210" s="126" t="s">
        <v>187</v>
      </c>
      <c r="B210" s="44" t="s">
        <v>157</v>
      </c>
      <c r="C210" s="98" t="s">
        <v>101</v>
      </c>
      <c r="D210" s="100">
        <v>25200</v>
      </c>
      <c r="E210" s="102">
        <v>25180.32</v>
      </c>
      <c r="F210" s="108">
        <f t="shared" si="15"/>
        <v>19.68000000000029</v>
      </c>
      <c r="H210" s="10"/>
    </row>
    <row r="211" spans="1:6" ht="15.75" customHeight="1" thickBot="1">
      <c r="A211" s="128" t="s">
        <v>189</v>
      </c>
      <c r="B211" s="44" t="s">
        <v>157</v>
      </c>
      <c r="C211" s="98" t="s">
        <v>102</v>
      </c>
      <c r="D211" s="100">
        <f>D212+D213</f>
        <v>341000</v>
      </c>
      <c r="E211" s="96">
        <f>E212+E213</f>
        <v>325614.8</v>
      </c>
      <c r="F211" s="108">
        <f t="shared" si="15"/>
        <v>15385.200000000012</v>
      </c>
    </row>
    <row r="212" spans="1:6" ht="15" customHeight="1" thickBot="1">
      <c r="A212" s="126" t="s">
        <v>315</v>
      </c>
      <c r="B212" s="44" t="s">
        <v>157</v>
      </c>
      <c r="C212" s="98" t="s">
        <v>103</v>
      </c>
      <c r="D212" s="100">
        <v>73000</v>
      </c>
      <c r="E212" s="102">
        <v>73000</v>
      </c>
      <c r="F212" s="108">
        <f t="shared" si="15"/>
        <v>0</v>
      </c>
    </row>
    <row r="213" spans="1:6" ht="15" customHeight="1" thickBot="1">
      <c r="A213" s="128" t="s">
        <v>190</v>
      </c>
      <c r="B213" s="44" t="s">
        <v>157</v>
      </c>
      <c r="C213" s="98" t="s">
        <v>104</v>
      </c>
      <c r="D213" s="100">
        <v>268000</v>
      </c>
      <c r="E213" s="118">
        <v>252614.8</v>
      </c>
      <c r="F213" s="108">
        <f t="shared" si="15"/>
        <v>15385.200000000012</v>
      </c>
    </row>
    <row r="214" spans="1:6" ht="23.25" customHeight="1" thickBot="1">
      <c r="A214" s="126" t="s">
        <v>452</v>
      </c>
      <c r="B214" s="44" t="s">
        <v>157</v>
      </c>
      <c r="C214" s="99" t="s">
        <v>105</v>
      </c>
      <c r="D214" s="100">
        <f aca="true" t="shared" si="21" ref="D214:E216">D215</f>
        <v>4811900</v>
      </c>
      <c r="E214" s="96">
        <f t="shared" si="21"/>
        <v>2404839.0700000003</v>
      </c>
      <c r="F214" s="108">
        <f t="shared" si="15"/>
        <v>2407060.9299999997</v>
      </c>
    </row>
    <row r="215" spans="1:6" ht="15" customHeight="1" thickBot="1">
      <c r="A215" s="137" t="s">
        <v>200</v>
      </c>
      <c r="B215" s="44" t="s">
        <v>157</v>
      </c>
      <c r="C215" s="98" t="s">
        <v>106</v>
      </c>
      <c r="D215" s="100">
        <f t="shared" si="21"/>
        <v>4811900</v>
      </c>
      <c r="E215" s="96">
        <f t="shared" si="21"/>
        <v>2404839.0700000003</v>
      </c>
      <c r="F215" s="108">
        <f t="shared" si="15"/>
        <v>2407060.9299999997</v>
      </c>
    </row>
    <row r="216" spans="1:6" ht="23.25" customHeight="1" thickBot="1">
      <c r="A216" s="128" t="s">
        <v>398</v>
      </c>
      <c r="B216" s="44" t="s">
        <v>157</v>
      </c>
      <c r="C216" s="98" t="s">
        <v>107</v>
      </c>
      <c r="D216" s="100">
        <f t="shared" si="21"/>
        <v>4811900</v>
      </c>
      <c r="E216" s="96">
        <f t="shared" si="21"/>
        <v>2404839.0700000003</v>
      </c>
      <c r="F216" s="108">
        <f t="shared" si="15"/>
        <v>2407060.9299999997</v>
      </c>
    </row>
    <row r="217" spans="1:6" ht="44.25" customHeight="1" thickBot="1">
      <c r="A217" s="126" t="s">
        <v>453</v>
      </c>
      <c r="B217" s="44" t="s">
        <v>157</v>
      </c>
      <c r="C217" s="98" t="s">
        <v>108</v>
      </c>
      <c r="D217" s="100">
        <f>D218+D229</f>
        <v>4811900</v>
      </c>
      <c r="E217" s="96">
        <f>E218+E229</f>
        <v>2404839.0700000003</v>
      </c>
      <c r="F217" s="108">
        <f t="shared" si="15"/>
        <v>2407060.9299999997</v>
      </c>
    </row>
    <row r="218" spans="1:6" ht="34.5" customHeight="1" thickBot="1">
      <c r="A218" s="128" t="s">
        <v>454</v>
      </c>
      <c r="B218" s="44" t="s">
        <v>157</v>
      </c>
      <c r="C218" s="98" t="s">
        <v>109</v>
      </c>
      <c r="D218" s="100">
        <f>D219</f>
        <v>3584900</v>
      </c>
      <c r="E218" s="96">
        <f>E219</f>
        <v>1775229.53</v>
      </c>
      <c r="F218" s="108">
        <f t="shared" si="15"/>
        <v>1809670.47</v>
      </c>
    </row>
    <row r="219" spans="1:6" ht="45.75" customHeight="1" thickBot="1">
      <c r="A219" s="135" t="s">
        <v>401</v>
      </c>
      <c r="B219" s="44" t="s">
        <v>157</v>
      </c>
      <c r="C219" s="98" t="s">
        <v>110</v>
      </c>
      <c r="D219" s="100">
        <f>D220</f>
        <v>3584900</v>
      </c>
      <c r="E219" s="96">
        <f>E220</f>
        <v>1775229.53</v>
      </c>
      <c r="F219" s="108">
        <f t="shared" si="15"/>
        <v>1809670.47</v>
      </c>
    </row>
    <row r="220" spans="1:6" ht="16.5" customHeight="1" thickBot="1">
      <c r="A220" s="135" t="s">
        <v>400</v>
      </c>
      <c r="B220" s="44" t="s">
        <v>157</v>
      </c>
      <c r="C220" s="98" t="s">
        <v>111</v>
      </c>
      <c r="D220" s="100">
        <f>D221+D225</f>
        <v>3584900</v>
      </c>
      <c r="E220" s="96">
        <f>E221+E225</f>
        <v>1775229.53</v>
      </c>
      <c r="F220" s="108">
        <f t="shared" si="15"/>
        <v>1809670.47</v>
      </c>
    </row>
    <row r="221" spans="1:6" ht="52.5" customHeight="1" thickBot="1">
      <c r="A221" s="126" t="s">
        <v>308</v>
      </c>
      <c r="B221" s="44" t="s">
        <v>157</v>
      </c>
      <c r="C221" s="98" t="s">
        <v>112</v>
      </c>
      <c r="D221" s="100">
        <f aca="true" t="shared" si="22" ref="D221:E223">D222</f>
        <v>3524900</v>
      </c>
      <c r="E221" s="96">
        <f t="shared" si="22"/>
        <v>1775229.53</v>
      </c>
      <c r="F221" s="108">
        <f t="shared" si="15"/>
        <v>1749670.47</v>
      </c>
    </row>
    <row r="222" spans="1:6" ht="15" customHeight="1" thickBot="1">
      <c r="A222" s="128" t="s">
        <v>181</v>
      </c>
      <c r="B222" s="44" t="s">
        <v>157</v>
      </c>
      <c r="C222" s="98" t="s">
        <v>113</v>
      </c>
      <c r="D222" s="100">
        <f t="shared" si="22"/>
        <v>3524900</v>
      </c>
      <c r="E222" s="96">
        <f>E223</f>
        <v>1775229.53</v>
      </c>
      <c r="F222" s="108">
        <f t="shared" si="15"/>
        <v>1749670.47</v>
      </c>
    </row>
    <row r="223" spans="1:6" ht="24" customHeight="1">
      <c r="A223" s="126" t="s">
        <v>197</v>
      </c>
      <c r="B223" s="57" t="s">
        <v>157</v>
      </c>
      <c r="C223" s="109" t="s">
        <v>114</v>
      </c>
      <c r="D223" s="104">
        <f t="shared" si="22"/>
        <v>3524900</v>
      </c>
      <c r="E223" s="111">
        <f t="shared" si="22"/>
        <v>1775229.53</v>
      </c>
      <c r="F223" s="108">
        <f t="shared" si="15"/>
        <v>1749670.47</v>
      </c>
    </row>
    <row r="224" spans="1:6" ht="33" customHeight="1">
      <c r="A224" s="126" t="s">
        <v>309</v>
      </c>
      <c r="B224" s="58" t="s">
        <v>157</v>
      </c>
      <c r="C224" s="106" t="s">
        <v>115</v>
      </c>
      <c r="D224" s="100">
        <v>3524900</v>
      </c>
      <c r="E224" s="108">
        <v>1775229.53</v>
      </c>
      <c r="F224" s="108">
        <f t="shared" si="15"/>
        <v>1749670.47</v>
      </c>
    </row>
    <row r="225" spans="1:6" ht="23.25" customHeight="1">
      <c r="A225" s="133" t="s">
        <v>562</v>
      </c>
      <c r="B225" s="147" t="s">
        <v>157</v>
      </c>
      <c r="C225" s="99" t="s">
        <v>558</v>
      </c>
      <c r="D225" s="100">
        <f aca="true" t="shared" si="23" ref="D225:E227">D226</f>
        <v>60000</v>
      </c>
      <c r="E225" s="100">
        <f t="shared" si="23"/>
        <v>0</v>
      </c>
      <c r="F225" s="142">
        <f t="shared" si="15"/>
        <v>60000</v>
      </c>
    </row>
    <row r="226" spans="1:6" ht="13.5" customHeight="1">
      <c r="A226" s="133" t="s">
        <v>181</v>
      </c>
      <c r="B226" s="147" t="s">
        <v>157</v>
      </c>
      <c r="C226" s="99" t="s">
        <v>559</v>
      </c>
      <c r="D226" s="100">
        <f t="shared" si="23"/>
        <v>60000</v>
      </c>
      <c r="E226" s="100">
        <f t="shared" si="23"/>
        <v>0</v>
      </c>
      <c r="F226" s="142">
        <f t="shared" si="15"/>
        <v>60000</v>
      </c>
    </row>
    <row r="227" spans="1:6" ht="21.75" customHeight="1">
      <c r="A227" s="133" t="s">
        <v>197</v>
      </c>
      <c r="B227" s="147" t="s">
        <v>157</v>
      </c>
      <c r="C227" s="103" t="s">
        <v>560</v>
      </c>
      <c r="D227" s="100">
        <f t="shared" si="23"/>
        <v>60000</v>
      </c>
      <c r="E227" s="100">
        <f t="shared" si="23"/>
        <v>0</v>
      </c>
      <c r="F227" s="142">
        <f t="shared" si="15"/>
        <v>60000</v>
      </c>
    </row>
    <row r="228" spans="1:6" ht="33" customHeight="1">
      <c r="A228" s="133" t="s">
        <v>309</v>
      </c>
      <c r="B228" s="147" t="s">
        <v>157</v>
      </c>
      <c r="C228" s="116" t="s">
        <v>561</v>
      </c>
      <c r="D228" s="100">
        <v>60000</v>
      </c>
      <c r="E228" s="100">
        <v>0</v>
      </c>
      <c r="F228" s="142">
        <f t="shared" si="15"/>
        <v>60000</v>
      </c>
    </row>
    <row r="229" spans="1:6" ht="54" customHeight="1">
      <c r="A229" s="126" t="s">
        <v>455</v>
      </c>
      <c r="B229" s="58" t="s">
        <v>157</v>
      </c>
      <c r="C229" s="106" t="s">
        <v>116</v>
      </c>
      <c r="D229" s="100">
        <f aca="true" t="shared" si="24" ref="D229:E231">D230</f>
        <v>1227000</v>
      </c>
      <c r="E229" s="96">
        <f t="shared" si="24"/>
        <v>629609.54</v>
      </c>
      <c r="F229" s="108">
        <f t="shared" si="15"/>
        <v>597390.46</v>
      </c>
    </row>
    <row r="230" spans="1:6" ht="45" customHeight="1">
      <c r="A230" s="135" t="s">
        <v>401</v>
      </c>
      <c r="B230" s="59" t="s">
        <v>157</v>
      </c>
      <c r="C230" s="98" t="s">
        <v>117</v>
      </c>
      <c r="D230" s="143">
        <f t="shared" si="24"/>
        <v>1227000</v>
      </c>
      <c r="E230" s="102">
        <f t="shared" si="24"/>
        <v>629609.54</v>
      </c>
      <c r="F230" s="108">
        <f t="shared" si="15"/>
        <v>597390.46</v>
      </c>
    </row>
    <row r="231" spans="1:6" ht="14.25" customHeight="1">
      <c r="A231" s="135" t="s">
        <v>400</v>
      </c>
      <c r="B231" s="59" t="s">
        <v>157</v>
      </c>
      <c r="C231" s="98" t="s">
        <v>118</v>
      </c>
      <c r="D231" s="143">
        <f t="shared" si="24"/>
        <v>1227000</v>
      </c>
      <c r="E231" s="102">
        <f t="shared" si="24"/>
        <v>629609.54</v>
      </c>
      <c r="F231" s="108">
        <f t="shared" si="15"/>
        <v>597390.46</v>
      </c>
    </row>
    <row r="232" spans="1:6" ht="71.25" customHeight="1" thickBot="1">
      <c r="A232" s="128" t="s">
        <v>308</v>
      </c>
      <c r="B232" s="59" t="s">
        <v>157</v>
      </c>
      <c r="C232" s="98" t="s">
        <v>119</v>
      </c>
      <c r="D232" s="143">
        <f aca="true" t="shared" si="25" ref="D232:E234">D233</f>
        <v>1227000</v>
      </c>
      <c r="E232" s="102">
        <f t="shared" si="25"/>
        <v>629609.54</v>
      </c>
      <c r="F232" s="108">
        <f t="shared" si="15"/>
        <v>597390.46</v>
      </c>
    </row>
    <row r="233" spans="1:6" ht="12.75" customHeight="1">
      <c r="A233" s="126" t="s">
        <v>181</v>
      </c>
      <c r="B233" s="57" t="s">
        <v>157</v>
      </c>
      <c r="C233" s="109" t="s">
        <v>120</v>
      </c>
      <c r="D233" s="104">
        <f t="shared" si="25"/>
        <v>1227000</v>
      </c>
      <c r="E233" s="111">
        <f t="shared" si="25"/>
        <v>629609.54</v>
      </c>
      <c r="F233" s="108">
        <f t="shared" si="15"/>
        <v>597390.46</v>
      </c>
    </row>
    <row r="234" spans="1:6" ht="15.75" customHeight="1">
      <c r="A234" s="126" t="s">
        <v>197</v>
      </c>
      <c r="B234" s="58" t="s">
        <v>157</v>
      </c>
      <c r="C234" s="106" t="s">
        <v>121</v>
      </c>
      <c r="D234" s="100">
        <f t="shared" si="25"/>
        <v>1227000</v>
      </c>
      <c r="E234" s="108">
        <f t="shared" si="25"/>
        <v>629609.54</v>
      </c>
      <c r="F234" s="108">
        <f t="shared" si="15"/>
        <v>597390.46</v>
      </c>
    </row>
    <row r="235" spans="1:6" ht="35.25" customHeight="1">
      <c r="A235" s="126" t="s">
        <v>309</v>
      </c>
      <c r="B235" s="58" t="s">
        <v>157</v>
      </c>
      <c r="C235" s="106" t="s">
        <v>122</v>
      </c>
      <c r="D235" s="100">
        <v>1227000</v>
      </c>
      <c r="E235" s="108">
        <v>629609.54</v>
      </c>
      <c r="F235" s="108">
        <f t="shared" si="15"/>
        <v>597390.46</v>
      </c>
    </row>
    <row r="236" spans="1:6" ht="14.25" customHeight="1" thickBot="1">
      <c r="A236" s="126" t="s">
        <v>384</v>
      </c>
      <c r="B236" s="59" t="s">
        <v>157</v>
      </c>
      <c r="C236" s="98" t="s">
        <v>123</v>
      </c>
      <c r="D236" s="143">
        <f>D237+D246</f>
        <v>57000</v>
      </c>
      <c r="E236" s="102">
        <f>E237+E246</f>
        <v>15000</v>
      </c>
      <c r="F236" s="102">
        <f>F237+F246</f>
        <v>42000</v>
      </c>
    </row>
    <row r="237" spans="1:6" ht="12" customHeight="1" thickBot="1">
      <c r="A237" s="126" t="s">
        <v>456</v>
      </c>
      <c r="B237" s="44" t="s">
        <v>157</v>
      </c>
      <c r="C237" s="98" t="s">
        <v>437</v>
      </c>
      <c r="D237" s="143">
        <f aca="true" t="shared" si="26" ref="D237:F244">D238</f>
        <v>15000</v>
      </c>
      <c r="E237" s="102">
        <f t="shared" si="26"/>
        <v>15000</v>
      </c>
      <c r="F237" s="102">
        <f t="shared" si="26"/>
        <v>0</v>
      </c>
    </row>
    <row r="238" spans="1:6" ht="14.25" customHeight="1" thickBot="1">
      <c r="A238" s="126" t="s">
        <v>266</v>
      </c>
      <c r="B238" s="44" t="s">
        <v>157</v>
      </c>
      <c r="C238" s="98" t="s">
        <v>436</v>
      </c>
      <c r="D238" s="143">
        <f t="shared" si="26"/>
        <v>15000</v>
      </c>
      <c r="E238" s="102">
        <f t="shared" si="26"/>
        <v>15000</v>
      </c>
      <c r="F238" s="102">
        <f t="shared" si="26"/>
        <v>0</v>
      </c>
    </row>
    <row r="239" spans="1:6" ht="15" customHeight="1" thickBot="1">
      <c r="A239" s="126" t="s">
        <v>267</v>
      </c>
      <c r="B239" s="44" t="s">
        <v>157</v>
      </c>
      <c r="C239" s="98" t="s">
        <v>435</v>
      </c>
      <c r="D239" s="143">
        <f t="shared" si="26"/>
        <v>15000</v>
      </c>
      <c r="E239" s="102">
        <f t="shared" si="26"/>
        <v>15000</v>
      </c>
      <c r="F239" s="102">
        <f t="shared" si="26"/>
        <v>0</v>
      </c>
    </row>
    <row r="240" spans="1:6" ht="19.5" customHeight="1" thickBot="1">
      <c r="A240" s="126" t="s">
        <v>403</v>
      </c>
      <c r="B240" s="44" t="s">
        <v>157</v>
      </c>
      <c r="C240" s="98" t="s">
        <v>434</v>
      </c>
      <c r="D240" s="143">
        <f t="shared" si="26"/>
        <v>15000</v>
      </c>
      <c r="E240" s="102">
        <f t="shared" si="26"/>
        <v>15000</v>
      </c>
      <c r="F240" s="102">
        <f t="shared" si="26"/>
        <v>0</v>
      </c>
    </row>
    <row r="241" spans="1:6" ht="21" customHeight="1" thickBot="1">
      <c r="A241" s="126" t="s">
        <v>457</v>
      </c>
      <c r="B241" s="44" t="s">
        <v>157</v>
      </c>
      <c r="C241" s="98" t="s">
        <v>433</v>
      </c>
      <c r="D241" s="143">
        <f t="shared" si="26"/>
        <v>15000</v>
      </c>
      <c r="E241" s="102">
        <f t="shared" si="26"/>
        <v>15000</v>
      </c>
      <c r="F241" s="102">
        <f t="shared" si="26"/>
        <v>0</v>
      </c>
    </row>
    <row r="242" spans="1:6" ht="21.75" customHeight="1" thickBot="1">
      <c r="A242" s="126" t="s">
        <v>458</v>
      </c>
      <c r="B242" s="44" t="s">
        <v>157</v>
      </c>
      <c r="C242" s="98" t="s">
        <v>432</v>
      </c>
      <c r="D242" s="143">
        <f t="shared" si="26"/>
        <v>15000</v>
      </c>
      <c r="E242" s="102">
        <f t="shared" si="26"/>
        <v>15000</v>
      </c>
      <c r="F242" s="102">
        <f t="shared" si="26"/>
        <v>0</v>
      </c>
    </row>
    <row r="243" spans="1:6" ht="15" customHeight="1" thickBot="1">
      <c r="A243" s="126" t="s">
        <v>181</v>
      </c>
      <c r="B243" s="44" t="s">
        <v>157</v>
      </c>
      <c r="C243" s="98" t="s">
        <v>431</v>
      </c>
      <c r="D243" s="143">
        <f t="shared" si="26"/>
        <v>15000</v>
      </c>
      <c r="E243" s="102">
        <f t="shared" si="26"/>
        <v>15000</v>
      </c>
      <c r="F243" s="102">
        <f t="shared" si="26"/>
        <v>0</v>
      </c>
    </row>
    <row r="244" spans="1:6" ht="15" customHeight="1" thickBot="1">
      <c r="A244" s="126" t="s">
        <v>301</v>
      </c>
      <c r="B244" s="44" t="s">
        <v>157</v>
      </c>
      <c r="C244" s="98" t="s">
        <v>430</v>
      </c>
      <c r="D244" s="143">
        <f t="shared" si="26"/>
        <v>15000</v>
      </c>
      <c r="E244" s="102">
        <f t="shared" si="26"/>
        <v>15000</v>
      </c>
      <c r="F244" s="102">
        <f t="shared" si="26"/>
        <v>0</v>
      </c>
    </row>
    <row r="245" spans="1:6" ht="15" customHeight="1">
      <c r="A245" s="126" t="s">
        <v>302</v>
      </c>
      <c r="B245" s="44" t="s">
        <v>157</v>
      </c>
      <c r="C245" s="98" t="s">
        <v>429</v>
      </c>
      <c r="D245" s="143">
        <v>15000</v>
      </c>
      <c r="E245" s="102">
        <v>15000</v>
      </c>
      <c r="F245" s="108">
        <f>D245-E245</f>
        <v>0</v>
      </c>
    </row>
    <row r="246" spans="1:6" ht="21" customHeight="1">
      <c r="A246" s="126" t="s">
        <v>385</v>
      </c>
      <c r="B246" s="59" t="s">
        <v>157</v>
      </c>
      <c r="C246" s="98" t="s">
        <v>124</v>
      </c>
      <c r="D246" s="143">
        <f aca="true" t="shared" si="27" ref="D246:D253">D247</f>
        <v>42000</v>
      </c>
      <c r="E246" s="102">
        <f aca="true" t="shared" si="28" ref="E246:E253">E247</f>
        <v>0</v>
      </c>
      <c r="F246" s="108">
        <f t="shared" si="15"/>
        <v>42000</v>
      </c>
    </row>
    <row r="247" spans="1:6" ht="24" customHeight="1">
      <c r="A247" s="141" t="s">
        <v>398</v>
      </c>
      <c r="B247" s="55" t="s">
        <v>157</v>
      </c>
      <c r="C247" s="98" t="s">
        <v>125</v>
      </c>
      <c r="D247" s="143">
        <f t="shared" si="27"/>
        <v>42000</v>
      </c>
      <c r="E247" s="102">
        <f t="shared" si="28"/>
        <v>0</v>
      </c>
      <c r="F247" s="108">
        <f t="shared" si="15"/>
        <v>42000</v>
      </c>
    </row>
    <row r="248" spans="1:6" ht="75.75" customHeight="1">
      <c r="A248" s="126" t="s">
        <v>459</v>
      </c>
      <c r="B248" s="59" t="s">
        <v>157</v>
      </c>
      <c r="C248" s="98" t="s">
        <v>126</v>
      </c>
      <c r="D248" s="143">
        <f t="shared" si="27"/>
        <v>42000</v>
      </c>
      <c r="E248" s="102">
        <f t="shared" si="28"/>
        <v>0</v>
      </c>
      <c r="F248" s="108">
        <f t="shared" si="15"/>
        <v>42000</v>
      </c>
    </row>
    <row r="249" spans="1:6" ht="24" customHeight="1">
      <c r="A249" s="135" t="s">
        <v>403</v>
      </c>
      <c r="B249" s="59" t="s">
        <v>157</v>
      </c>
      <c r="C249" s="98" t="s">
        <v>127</v>
      </c>
      <c r="D249" s="143">
        <f t="shared" si="27"/>
        <v>42000</v>
      </c>
      <c r="E249" s="102">
        <f t="shared" si="28"/>
        <v>0</v>
      </c>
      <c r="F249" s="108">
        <f t="shared" si="15"/>
        <v>42000</v>
      </c>
    </row>
    <row r="250" spans="1:6" ht="21" customHeight="1">
      <c r="A250" s="135" t="s">
        <v>402</v>
      </c>
      <c r="B250" s="59" t="s">
        <v>157</v>
      </c>
      <c r="C250" s="98" t="s">
        <v>128</v>
      </c>
      <c r="D250" s="143">
        <f t="shared" si="27"/>
        <v>42000</v>
      </c>
      <c r="E250" s="102">
        <f t="shared" si="28"/>
        <v>0</v>
      </c>
      <c r="F250" s="108">
        <f t="shared" si="15"/>
        <v>42000</v>
      </c>
    </row>
    <row r="251" spans="1:6" ht="24" customHeight="1">
      <c r="A251" s="126" t="s">
        <v>386</v>
      </c>
      <c r="B251" s="59" t="s">
        <v>157</v>
      </c>
      <c r="C251" s="98" t="s">
        <v>129</v>
      </c>
      <c r="D251" s="143">
        <f t="shared" si="27"/>
        <v>42000</v>
      </c>
      <c r="E251" s="102">
        <f t="shared" si="28"/>
        <v>0</v>
      </c>
      <c r="F251" s="108">
        <f t="shared" si="15"/>
        <v>42000</v>
      </c>
    </row>
    <row r="252" spans="1:6" ht="15" customHeight="1">
      <c r="A252" s="126" t="s">
        <v>181</v>
      </c>
      <c r="B252" s="59" t="s">
        <v>157</v>
      </c>
      <c r="C252" s="98" t="s">
        <v>130</v>
      </c>
      <c r="D252" s="143">
        <f t="shared" si="27"/>
        <v>42000</v>
      </c>
      <c r="E252" s="102">
        <f t="shared" si="28"/>
        <v>0</v>
      </c>
      <c r="F252" s="108">
        <f t="shared" si="15"/>
        <v>42000</v>
      </c>
    </row>
    <row r="253" spans="1:6" ht="14.25" customHeight="1">
      <c r="A253" s="126" t="s">
        <v>301</v>
      </c>
      <c r="B253" s="59" t="s">
        <v>157</v>
      </c>
      <c r="C253" s="98" t="s">
        <v>131</v>
      </c>
      <c r="D253" s="143">
        <f t="shared" si="27"/>
        <v>42000</v>
      </c>
      <c r="E253" s="102">
        <f t="shared" si="28"/>
        <v>0</v>
      </c>
      <c r="F253" s="108">
        <f t="shared" si="15"/>
        <v>42000</v>
      </c>
    </row>
    <row r="254" spans="1:6" ht="24" customHeight="1">
      <c r="A254" s="126" t="s">
        <v>460</v>
      </c>
      <c r="B254" s="59" t="s">
        <v>157</v>
      </c>
      <c r="C254" s="98" t="s">
        <v>132</v>
      </c>
      <c r="D254" s="143">
        <v>42000</v>
      </c>
      <c r="E254" s="102">
        <v>0</v>
      </c>
      <c r="F254" s="108">
        <f t="shared" si="15"/>
        <v>42000</v>
      </c>
    </row>
    <row r="255" spans="1:6" ht="15" customHeight="1" thickBot="1">
      <c r="A255" s="126" t="s">
        <v>271</v>
      </c>
      <c r="B255" s="59" t="s">
        <v>157</v>
      </c>
      <c r="C255" s="98" t="s">
        <v>133</v>
      </c>
      <c r="D255" s="143">
        <f aca="true" t="shared" si="29" ref="D255:E260">D256</f>
        <v>40300</v>
      </c>
      <c r="E255" s="102">
        <f t="shared" si="29"/>
        <v>22483</v>
      </c>
      <c r="F255" s="108">
        <f t="shared" si="15"/>
        <v>17817</v>
      </c>
    </row>
    <row r="256" spans="1:6" ht="15" customHeight="1" thickBot="1">
      <c r="A256" s="126" t="s">
        <v>272</v>
      </c>
      <c r="B256" s="44" t="s">
        <v>157</v>
      </c>
      <c r="C256" s="98" t="s">
        <v>134</v>
      </c>
      <c r="D256" s="100">
        <f t="shared" si="29"/>
        <v>40300</v>
      </c>
      <c r="E256" s="102">
        <f t="shared" si="29"/>
        <v>22483</v>
      </c>
      <c r="F256" s="108">
        <f t="shared" si="15"/>
        <v>17817</v>
      </c>
    </row>
    <row r="257" spans="1:6" ht="20.25" customHeight="1" thickBot="1">
      <c r="A257" s="128" t="s">
        <v>398</v>
      </c>
      <c r="B257" s="44" t="s">
        <v>157</v>
      </c>
      <c r="C257" s="98" t="s">
        <v>135</v>
      </c>
      <c r="D257" s="100">
        <f t="shared" si="29"/>
        <v>40300</v>
      </c>
      <c r="E257" s="96">
        <f t="shared" si="29"/>
        <v>22483</v>
      </c>
      <c r="F257" s="108">
        <f t="shared" si="15"/>
        <v>17817</v>
      </c>
    </row>
    <row r="258" spans="1:6" ht="51.75" customHeight="1">
      <c r="A258" s="129" t="s">
        <v>291</v>
      </c>
      <c r="B258" s="57" t="s">
        <v>157</v>
      </c>
      <c r="C258" s="107" t="s">
        <v>136</v>
      </c>
      <c r="D258" s="100">
        <f t="shared" si="29"/>
        <v>40300</v>
      </c>
      <c r="E258" s="96">
        <f t="shared" si="29"/>
        <v>22483</v>
      </c>
      <c r="F258" s="108">
        <f t="shared" si="15"/>
        <v>17817</v>
      </c>
    </row>
    <row r="259" spans="1:6" ht="24.75" customHeight="1">
      <c r="A259" s="135" t="s">
        <v>392</v>
      </c>
      <c r="B259" s="55" t="s">
        <v>157</v>
      </c>
      <c r="C259" s="107" t="s">
        <v>137</v>
      </c>
      <c r="D259" s="100">
        <f t="shared" si="29"/>
        <v>40300</v>
      </c>
      <c r="E259" s="96">
        <f t="shared" si="29"/>
        <v>22483</v>
      </c>
      <c r="F259" s="108">
        <f t="shared" si="15"/>
        <v>17817</v>
      </c>
    </row>
    <row r="260" spans="1:6" ht="28.5" customHeight="1">
      <c r="A260" s="135" t="s">
        <v>393</v>
      </c>
      <c r="B260" s="55" t="s">
        <v>157</v>
      </c>
      <c r="C260" s="107" t="s">
        <v>138</v>
      </c>
      <c r="D260" s="100">
        <f t="shared" si="29"/>
        <v>40300</v>
      </c>
      <c r="E260" s="96">
        <f t="shared" si="29"/>
        <v>22483</v>
      </c>
      <c r="F260" s="108">
        <f aca="true" t="shared" si="30" ref="F260:F267">D260-E260</f>
        <v>17817</v>
      </c>
    </row>
    <row r="261" spans="1:6" ht="26.25" customHeight="1">
      <c r="A261" s="128" t="s">
        <v>305</v>
      </c>
      <c r="B261" s="66" t="s">
        <v>157</v>
      </c>
      <c r="C261" s="107" t="s">
        <v>139</v>
      </c>
      <c r="D261" s="100">
        <f>D262+D266</f>
        <v>40300</v>
      </c>
      <c r="E261" s="96">
        <f>E262+E266</f>
        <v>22483</v>
      </c>
      <c r="F261" s="108">
        <f t="shared" si="30"/>
        <v>17817</v>
      </c>
    </row>
    <row r="262" spans="1:6" ht="13.5" customHeight="1">
      <c r="A262" s="126" t="s">
        <v>181</v>
      </c>
      <c r="B262" s="55" t="s">
        <v>157</v>
      </c>
      <c r="C262" s="107" t="s">
        <v>140</v>
      </c>
      <c r="D262" s="100">
        <f>D263+D265</f>
        <v>13400</v>
      </c>
      <c r="E262" s="96">
        <f>E263+E265</f>
        <v>13400</v>
      </c>
      <c r="F262" s="108">
        <f t="shared" si="30"/>
        <v>0</v>
      </c>
    </row>
    <row r="263" spans="1:6" ht="15" customHeight="1">
      <c r="A263" s="126" t="s">
        <v>182</v>
      </c>
      <c r="B263" s="55" t="s">
        <v>157</v>
      </c>
      <c r="C263" s="107" t="s">
        <v>141</v>
      </c>
      <c r="D263" s="100">
        <f>D264</f>
        <v>3000</v>
      </c>
      <c r="E263" s="96">
        <f>E264</f>
        <v>3000</v>
      </c>
      <c r="F263" s="108">
        <f t="shared" si="30"/>
        <v>0</v>
      </c>
    </row>
    <row r="264" spans="1:6" ht="15" customHeight="1">
      <c r="A264" s="126" t="s">
        <v>184</v>
      </c>
      <c r="B264" s="55" t="s">
        <v>157</v>
      </c>
      <c r="C264" s="98" t="s">
        <v>142</v>
      </c>
      <c r="D264" s="100">
        <v>3000</v>
      </c>
      <c r="E264" s="102">
        <v>3000</v>
      </c>
      <c r="F264" s="108">
        <f t="shared" si="30"/>
        <v>0</v>
      </c>
    </row>
    <row r="265" spans="1:6" ht="15" customHeight="1">
      <c r="A265" s="126" t="s">
        <v>188</v>
      </c>
      <c r="B265" s="55" t="s">
        <v>157</v>
      </c>
      <c r="C265" s="98" t="s">
        <v>143</v>
      </c>
      <c r="D265" s="100">
        <v>10400</v>
      </c>
      <c r="E265" s="102">
        <v>10400</v>
      </c>
      <c r="F265" s="108">
        <f t="shared" si="30"/>
        <v>0</v>
      </c>
    </row>
    <row r="266" spans="1:6" ht="15" customHeight="1" thickBot="1">
      <c r="A266" s="128" t="s">
        <v>189</v>
      </c>
      <c r="B266" s="59" t="s">
        <v>157</v>
      </c>
      <c r="C266" s="98" t="s">
        <v>144</v>
      </c>
      <c r="D266" s="100">
        <f>D267</f>
        <v>26900</v>
      </c>
      <c r="E266" s="102">
        <f>E267</f>
        <v>9083</v>
      </c>
      <c r="F266" s="108">
        <f t="shared" si="30"/>
        <v>17817</v>
      </c>
    </row>
    <row r="267" spans="1:6" ht="15" customHeight="1">
      <c r="A267" s="126" t="s">
        <v>387</v>
      </c>
      <c r="B267" s="44" t="s">
        <v>157</v>
      </c>
      <c r="C267" s="98" t="s">
        <v>145</v>
      </c>
      <c r="D267" s="100">
        <v>26900</v>
      </c>
      <c r="E267" s="102">
        <v>9083</v>
      </c>
      <c r="F267" s="108">
        <f t="shared" si="30"/>
        <v>17817</v>
      </c>
    </row>
    <row r="268" spans="1:6" ht="15" customHeight="1" thickBot="1">
      <c r="A268" s="126"/>
      <c r="B268" s="7"/>
      <c r="C268" s="119"/>
      <c r="D268" s="119"/>
      <c r="E268" s="119"/>
      <c r="F268" s="119"/>
    </row>
    <row r="269" spans="1:6" ht="27" customHeight="1" thickBot="1">
      <c r="A269" s="126" t="s">
        <v>159</v>
      </c>
      <c r="B269" s="60">
        <v>450</v>
      </c>
      <c r="C269" s="120" t="s">
        <v>158</v>
      </c>
      <c r="D269" s="121">
        <v>-820700</v>
      </c>
      <c r="E269" s="122">
        <v>435751.43</v>
      </c>
      <c r="F269" s="123" t="s">
        <v>158</v>
      </c>
    </row>
  </sheetData>
  <mergeCells count="4">
    <mergeCell ref="D8:D9"/>
    <mergeCell ref="E8:E9"/>
    <mergeCell ref="C8:C9"/>
    <mergeCell ref="F8:F9"/>
  </mergeCells>
  <printOptions/>
  <pageMargins left="0.7874015748031497" right="0.5905511811023623" top="0.5905511811023623" bottom="0.5905511811023623" header="0.5118110236220472" footer="0.5118110236220472"/>
  <pageSetup fitToHeight="8" fitToWidth="1" horizontalDpi="600" verticalDpi="600" orientation="portrait" paperSize="9" scale="95" r:id="rId1"/>
  <rowBreaks count="2" manualBreakCount="2">
    <brk id="206" max="5" man="1"/>
    <brk id="24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SheetLayoutView="75" workbookViewId="0" topLeftCell="A19">
      <selection activeCell="E20" sqref="E20"/>
    </sheetView>
  </sheetViews>
  <sheetFormatPr defaultColWidth="9.125" defaultRowHeight="12.75"/>
  <cols>
    <col min="1" max="1" width="15.25390625" style="0" customWidth="1"/>
    <col min="2" max="2" width="5.25390625" style="0" customWidth="1"/>
    <col min="3" max="3" width="24.375" style="0" customWidth="1"/>
    <col min="4" max="4" width="11.875" style="0" customWidth="1"/>
    <col min="5" max="5" width="14.75390625" style="0" customWidth="1"/>
    <col min="6" max="6" width="14.25390625" style="0" customWidth="1"/>
  </cols>
  <sheetData>
    <row r="1" ht="12.75">
      <c r="A1" s="32" t="s">
        <v>249</v>
      </c>
    </row>
    <row r="2" ht="12.75">
      <c r="A2" s="32"/>
    </row>
    <row r="3" spans="1:6" ht="12.75" customHeight="1">
      <c r="A3" s="171" t="s">
        <v>214</v>
      </c>
      <c r="B3" s="171" t="s">
        <v>215</v>
      </c>
      <c r="C3" s="171" t="s">
        <v>250</v>
      </c>
      <c r="D3" s="171" t="s">
        <v>251</v>
      </c>
      <c r="E3" s="167" t="s">
        <v>162</v>
      </c>
      <c r="F3" s="169" t="s">
        <v>218</v>
      </c>
    </row>
    <row r="4" spans="1:6" ht="23.25" customHeight="1">
      <c r="A4" s="172"/>
      <c r="B4" s="172"/>
      <c r="C4" s="172"/>
      <c r="D4" s="172"/>
      <c r="E4" s="168"/>
      <c r="F4" s="170"/>
    </row>
    <row r="5" spans="1:6" ht="12.75">
      <c r="A5" s="33">
        <v>1</v>
      </c>
      <c r="B5" s="33">
        <v>2</v>
      </c>
      <c r="C5" s="33">
        <v>3</v>
      </c>
      <c r="D5" s="33">
        <v>10</v>
      </c>
      <c r="E5" s="33">
        <v>18</v>
      </c>
      <c r="F5" s="33">
        <v>19</v>
      </c>
    </row>
    <row r="6" spans="1:6" ht="48" customHeight="1">
      <c r="A6" s="34" t="s">
        <v>172</v>
      </c>
      <c r="B6" s="35">
        <v>500</v>
      </c>
      <c r="C6" s="36" t="s">
        <v>158</v>
      </c>
      <c r="D6" s="37">
        <f>D7</f>
        <v>820700</v>
      </c>
      <c r="E6" s="37">
        <f>E7</f>
        <v>-435751.4299999997</v>
      </c>
      <c r="F6" s="47" t="s">
        <v>287</v>
      </c>
    </row>
    <row r="7" spans="1:6" ht="49.5" customHeight="1">
      <c r="A7" s="34" t="s">
        <v>282</v>
      </c>
      <c r="B7" s="35">
        <v>520</v>
      </c>
      <c r="C7" s="36" t="s">
        <v>287</v>
      </c>
      <c r="D7" s="37">
        <f>D16+D15</f>
        <v>820700</v>
      </c>
      <c r="E7" s="37">
        <f>E15+E16</f>
        <v>-435751.4299999997</v>
      </c>
      <c r="F7" s="47" t="s">
        <v>287</v>
      </c>
    </row>
    <row r="8" spans="1:6" ht="12.75">
      <c r="A8" s="34" t="s">
        <v>283</v>
      </c>
      <c r="B8" s="35"/>
      <c r="C8" s="36" t="s">
        <v>287</v>
      </c>
      <c r="D8" s="47" t="s">
        <v>287</v>
      </c>
      <c r="E8" s="47" t="s">
        <v>287</v>
      </c>
      <c r="F8" s="47" t="s">
        <v>287</v>
      </c>
    </row>
    <row r="9" spans="1:6" ht="42.75" customHeight="1">
      <c r="A9" s="34" t="s">
        <v>284</v>
      </c>
      <c r="B9" s="35">
        <v>620</v>
      </c>
      <c r="C9" s="36" t="s">
        <v>287</v>
      </c>
      <c r="D9" s="47" t="s">
        <v>287</v>
      </c>
      <c r="E9" s="47" t="s">
        <v>287</v>
      </c>
      <c r="F9" s="47" t="s">
        <v>287</v>
      </c>
    </row>
    <row r="10" spans="1:6" ht="12.75">
      <c r="A10" s="34" t="s">
        <v>283</v>
      </c>
      <c r="B10" s="35"/>
      <c r="C10" s="36" t="s">
        <v>287</v>
      </c>
      <c r="D10" s="47" t="s">
        <v>287</v>
      </c>
      <c r="E10" s="47" t="s">
        <v>287</v>
      </c>
      <c r="F10" s="47" t="s">
        <v>287</v>
      </c>
    </row>
    <row r="11" spans="1:6" ht="28.5" customHeight="1">
      <c r="A11" s="34" t="s">
        <v>285</v>
      </c>
      <c r="B11" s="35">
        <v>700</v>
      </c>
      <c r="C11" s="38" t="s">
        <v>252</v>
      </c>
      <c r="D11" s="37">
        <f aca="true" t="shared" si="0" ref="D11:E14">D12</f>
        <v>-14481800</v>
      </c>
      <c r="E11" s="37">
        <f t="shared" si="0"/>
        <v>-8005038.02</v>
      </c>
      <c r="F11" s="47" t="s">
        <v>287</v>
      </c>
    </row>
    <row r="12" spans="1:6" ht="32.25" customHeight="1">
      <c r="A12" s="34" t="s">
        <v>286</v>
      </c>
      <c r="B12" s="35">
        <v>700</v>
      </c>
      <c r="C12" s="38" t="s">
        <v>253</v>
      </c>
      <c r="D12" s="25">
        <f t="shared" si="0"/>
        <v>-14481800</v>
      </c>
      <c r="E12" s="37">
        <f t="shared" si="0"/>
        <v>-8005038.02</v>
      </c>
      <c r="F12" s="47" t="s">
        <v>287</v>
      </c>
    </row>
    <row r="13" spans="1:6" ht="36" customHeight="1">
      <c r="A13" s="34" t="s">
        <v>204</v>
      </c>
      <c r="B13" s="35">
        <v>710</v>
      </c>
      <c r="C13" s="38" t="s">
        <v>254</v>
      </c>
      <c r="D13" s="25">
        <f t="shared" si="0"/>
        <v>-14481800</v>
      </c>
      <c r="E13" s="37">
        <f t="shared" si="0"/>
        <v>-8005038.02</v>
      </c>
      <c r="F13" s="48" t="s">
        <v>290</v>
      </c>
    </row>
    <row r="14" spans="1:6" ht="36" customHeight="1">
      <c r="A14" s="34" t="s">
        <v>255</v>
      </c>
      <c r="B14" s="35">
        <v>710</v>
      </c>
      <c r="C14" s="38" t="s">
        <v>256</v>
      </c>
      <c r="D14" s="25">
        <f t="shared" si="0"/>
        <v>-14481800</v>
      </c>
      <c r="E14" s="37">
        <f t="shared" si="0"/>
        <v>-8005038.02</v>
      </c>
      <c r="F14" s="48" t="s">
        <v>290</v>
      </c>
    </row>
    <row r="15" spans="1:6" ht="43.5" customHeight="1">
      <c r="A15" s="34" t="s">
        <v>257</v>
      </c>
      <c r="B15" s="35">
        <v>710</v>
      </c>
      <c r="C15" s="38" t="s">
        <v>258</v>
      </c>
      <c r="D15" s="25">
        <v>-14481800</v>
      </c>
      <c r="E15" s="37">
        <v>-8005038.02</v>
      </c>
      <c r="F15" s="48" t="s">
        <v>290</v>
      </c>
    </row>
    <row r="16" spans="1:6" ht="30.75" customHeight="1">
      <c r="A16" s="34" t="s">
        <v>205</v>
      </c>
      <c r="B16" s="35">
        <v>720</v>
      </c>
      <c r="C16" s="38" t="s">
        <v>259</v>
      </c>
      <c r="D16" s="37">
        <f aca="true" t="shared" si="1" ref="D16:E18">D17</f>
        <v>15302500</v>
      </c>
      <c r="E16" s="37">
        <f t="shared" si="1"/>
        <v>7569286.59</v>
      </c>
      <c r="F16" s="48" t="s">
        <v>290</v>
      </c>
    </row>
    <row r="17" spans="1:6" ht="36" customHeight="1">
      <c r="A17" s="34" t="s">
        <v>206</v>
      </c>
      <c r="B17" s="35">
        <v>720</v>
      </c>
      <c r="C17" s="38" t="s">
        <v>260</v>
      </c>
      <c r="D17" s="37">
        <f t="shared" si="1"/>
        <v>15302500</v>
      </c>
      <c r="E17" s="37">
        <f t="shared" si="1"/>
        <v>7569286.59</v>
      </c>
      <c r="F17" s="48" t="s">
        <v>290</v>
      </c>
    </row>
    <row r="18" spans="1:6" ht="33.75" customHeight="1">
      <c r="A18" s="34" t="s">
        <v>261</v>
      </c>
      <c r="B18" s="35">
        <v>720</v>
      </c>
      <c r="C18" s="38" t="s">
        <v>262</v>
      </c>
      <c r="D18" s="37">
        <f t="shared" si="1"/>
        <v>15302500</v>
      </c>
      <c r="E18" s="37">
        <f t="shared" si="1"/>
        <v>7569286.59</v>
      </c>
      <c r="F18" s="48" t="s">
        <v>290</v>
      </c>
    </row>
    <row r="19" spans="1:6" ht="48.75" customHeight="1">
      <c r="A19" s="39" t="s">
        <v>263</v>
      </c>
      <c r="B19" s="35">
        <v>720</v>
      </c>
      <c r="C19" s="38" t="s">
        <v>264</v>
      </c>
      <c r="D19" s="37">
        <v>15302500</v>
      </c>
      <c r="E19" s="37">
        <v>7569286.59</v>
      </c>
      <c r="F19" s="48" t="s">
        <v>290</v>
      </c>
    </row>
    <row r="21" spans="1:5" ht="12.75">
      <c r="A21" s="166" t="s">
        <v>327</v>
      </c>
      <c r="B21" s="166"/>
      <c r="C21" s="166"/>
      <c r="D21" s="166"/>
      <c r="E21" s="166"/>
    </row>
    <row r="24" spans="1:3" ht="12.75">
      <c r="A24" s="13" t="s">
        <v>551</v>
      </c>
      <c r="B24" s="13"/>
      <c r="C24" s="13"/>
    </row>
    <row r="25" spans="1:6" ht="12.75">
      <c r="A25" s="13" t="s">
        <v>265</v>
      </c>
      <c r="B25" s="13"/>
      <c r="C25" s="11" t="s">
        <v>389</v>
      </c>
      <c r="D25" s="13"/>
      <c r="E25" s="13"/>
      <c r="F25" s="13"/>
    </row>
    <row r="26" spans="1:6" ht="12.75">
      <c r="A26" s="13"/>
      <c r="B26" s="13"/>
      <c r="C26" s="11"/>
      <c r="D26" s="13"/>
      <c r="E26" s="13"/>
      <c r="F26" s="13"/>
    </row>
    <row r="27" spans="1:6" ht="12.75">
      <c r="A27" s="13"/>
      <c r="B27" s="13"/>
      <c r="C27" s="11"/>
      <c r="D27" s="13"/>
      <c r="E27" s="13"/>
      <c r="F27" s="13"/>
    </row>
    <row r="28" spans="1:6" ht="12.75">
      <c r="A28" s="13" t="s">
        <v>552</v>
      </c>
      <c r="B28" s="13"/>
      <c r="C28" s="11" t="s">
        <v>539</v>
      </c>
      <c r="D28" s="13"/>
      <c r="E28" s="13"/>
      <c r="F28" s="13"/>
    </row>
    <row r="29" spans="1:6" ht="12.75">
      <c r="A29" s="13" t="s">
        <v>554</v>
      </c>
      <c r="B29" s="13"/>
      <c r="C29" s="13"/>
      <c r="D29" s="13"/>
      <c r="E29" s="13"/>
      <c r="F29" s="13"/>
    </row>
  </sheetData>
  <mergeCells count="7">
    <mergeCell ref="A21:E21"/>
    <mergeCell ref="E3:E4"/>
    <mergeCell ref="F3:F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7"/>
  <sheetViews>
    <sheetView showGridLines="0" view="pageBreakPreview" zoomScaleSheetLayoutView="100" workbookViewId="0" topLeftCell="A67">
      <selection activeCell="A72" sqref="A72"/>
    </sheetView>
  </sheetViews>
  <sheetFormatPr defaultColWidth="9.00390625" defaultRowHeight="12.75"/>
  <cols>
    <col min="1" max="1" width="31.375" style="9" customWidth="1"/>
    <col min="2" max="2" width="4.75390625" style="0" customWidth="1"/>
    <col min="3" max="3" width="24.625" style="0" customWidth="1"/>
    <col min="4" max="4" width="11.00390625" style="13" customWidth="1"/>
    <col min="5" max="5" width="11.375" style="13" customWidth="1"/>
    <col min="6" max="6" width="11.375" style="0" customWidth="1"/>
  </cols>
  <sheetData>
    <row r="1" spans="3:6" ht="10.5" customHeight="1">
      <c r="C1" s="174"/>
      <c r="D1" s="174"/>
      <c r="E1" s="174"/>
      <c r="F1" s="174"/>
    </row>
    <row r="2" spans="4:5" ht="9.75" customHeight="1">
      <c r="D2"/>
      <c r="E2" s="11"/>
    </row>
    <row r="3" spans="1:6" ht="19.5" customHeight="1" thickBot="1">
      <c r="A3" s="175" t="s">
        <v>275</v>
      </c>
      <c r="B3" s="175"/>
      <c r="C3" s="175"/>
      <c r="D3" s="175"/>
      <c r="E3" s="176"/>
      <c r="F3" s="12" t="s">
        <v>149</v>
      </c>
    </row>
    <row r="4" spans="2:6" ht="11.25" customHeight="1">
      <c r="B4" s="177" t="s">
        <v>553</v>
      </c>
      <c r="C4" s="177"/>
      <c r="F4" s="14" t="s">
        <v>160</v>
      </c>
    </row>
    <row r="5" spans="2:6" ht="17.25" customHeight="1">
      <c r="B5" s="15"/>
      <c r="C5" s="15"/>
      <c r="E5" s="13" t="s">
        <v>207</v>
      </c>
      <c r="F5" s="16">
        <v>41487</v>
      </c>
    </row>
    <row r="6" spans="1:6" ht="18.75" customHeight="1">
      <c r="A6" s="17" t="s">
        <v>171</v>
      </c>
      <c r="B6" s="13"/>
      <c r="C6" s="13"/>
      <c r="E6" s="13" t="s">
        <v>208</v>
      </c>
      <c r="F6" s="18" t="s">
        <v>209</v>
      </c>
    </row>
    <row r="7" spans="1:6" ht="13.5" customHeight="1">
      <c r="A7" s="180" t="s">
        <v>388</v>
      </c>
      <c r="B7" s="180"/>
      <c r="C7" s="180"/>
      <c r="D7" s="180"/>
      <c r="E7" s="13" t="s">
        <v>210</v>
      </c>
      <c r="F7" s="19">
        <v>951</v>
      </c>
    </row>
    <row r="8" spans="1:6" ht="27.75" customHeight="1">
      <c r="A8" s="179" t="s">
        <v>276</v>
      </c>
      <c r="B8" s="179"/>
      <c r="C8" s="178" t="s">
        <v>289</v>
      </c>
      <c r="D8" s="178"/>
      <c r="E8" s="13" t="s">
        <v>211</v>
      </c>
      <c r="F8" s="18" t="s">
        <v>288</v>
      </c>
    </row>
    <row r="9" spans="1:6" ht="16.5" customHeight="1">
      <c r="A9" s="17" t="s">
        <v>212</v>
      </c>
      <c r="B9" s="13"/>
      <c r="C9" s="13"/>
      <c r="F9" s="19"/>
    </row>
    <row r="10" spans="1:6" ht="16.5" customHeight="1" thickBot="1">
      <c r="A10" s="17" t="s">
        <v>213</v>
      </c>
      <c r="B10" s="13"/>
      <c r="C10" s="13"/>
      <c r="F10" s="20">
        <v>383</v>
      </c>
    </row>
    <row r="11" spans="1:6" ht="15.75" customHeight="1">
      <c r="A11" s="173" t="s">
        <v>166</v>
      </c>
      <c r="B11" s="173"/>
      <c r="C11" s="173"/>
      <c r="D11" s="173"/>
      <c r="E11" s="173"/>
      <c r="F11" s="173"/>
    </row>
    <row r="12" spans="1:6" ht="48" customHeight="1">
      <c r="A12" s="21" t="s">
        <v>214</v>
      </c>
      <c r="B12" s="21" t="s">
        <v>215</v>
      </c>
      <c r="C12" s="21" t="s">
        <v>216</v>
      </c>
      <c r="D12" s="21" t="s">
        <v>217</v>
      </c>
      <c r="E12" s="21" t="s">
        <v>162</v>
      </c>
      <c r="F12" s="21" t="s">
        <v>218</v>
      </c>
    </row>
    <row r="13" spans="1:6" ht="13.5" customHeight="1">
      <c r="A13" s="22">
        <v>1</v>
      </c>
      <c r="B13" s="22">
        <v>2</v>
      </c>
      <c r="C13" s="22">
        <v>3</v>
      </c>
      <c r="D13" s="22" t="s">
        <v>146</v>
      </c>
      <c r="E13" s="22" t="s">
        <v>164</v>
      </c>
      <c r="F13" s="22" t="s">
        <v>165</v>
      </c>
    </row>
    <row r="14" spans="1:6" ht="21" customHeight="1">
      <c r="A14" s="182" t="s">
        <v>219</v>
      </c>
      <c r="B14" s="24" t="s">
        <v>328</v>
      </c>
      <c r="C14" s="24" t="s">
        <v>158</v>
      </c>
      <c r="D14" s="25">
        <f>D16+D64</f>
        <v>14481800</v>
      </c>
      <c r="E14" s="25">
        <f>E16+E64</f>
        <v>7870016.82</v>
      </c>
      <c r="F14" s="25">
        <f aca="true" t="shared" si="0" ref="F14:F26">D14-E14</f>
        <v>6611783.18</v>
      </c>
    </row>
    <row r="15" spans="1:6" ht="12.75" customHeight="1">
      <c r="A15" s="182" t="s">
        <v>294</v>
      </c>
      <c r="B15" s="23"/>
      <c r="C15" s="24"/>
      <c r="D15" s="25"/>
      <c r="E15" s="25"/>
      <c r="F15" s="25"/>
    </row>
    <row r="16" spans="1:6" ht="26.25" customHeight="1">
      <c r="A16" s="182" t="s">
        <v>220</v>
      </c>
      <c r="B16" s="24" t="s">
        <v>328</v>
      </c>
      <c r="C16" s="26" t="s">
        <v>329</v>
      </c>
      <c r="D16" s="25">
        <f>D17+D21+D32+D40+D47+D51+D55+D59+D43</f>
        <v>2776700</v>
      </c>
      <c r="E16" s="25">
        <f>E17+E21+E32+E40+E47+E51+E55+E59+E43</f>
        <v>1613716.82</v>
      </c>
      <c r="F16" s="25">
        <f t="shared" si="0"/>
        <v>1162983.18</v>
      </c>
    </row>
    <row r="17" spans="1:6" ht="28.5" customHeight="1">
      <c r="A17" s="182" t="s">
        <v>221</v>
      </c>
      <c r="B17" s="24" t="s">
        <v>328</v>
      </c>
      <c r="C17" s="26" t="s">
        <v>330</v>
      </c>
      <c r="D17" s="25">
        <f>D18</f>
        <v>600000</v>
      </c>
      <c r="E17" s="28">
        <f>E18</f>
        <v>395671.51</v>
      </c>
      <c r="F17" s="25">
        <f>D17-E17</f>
        <v>204328.49</v>
      </c>
    </row>
    <row r="18" spans="1:6" ht="18" customHeight="1">
      <c r="A18" s="183" t="s">
        <v>222</v>
      </c>
      <c r="B18" s="24" t="s">
        <v>328</v>
      </c>
      <c r="C18" s="26" t="s">
        <v>331</v>
      </c>
      <c r="D18" s="27">
        <f>D19</f>
        <v>600000</v>
      </c>
      <c r="E18" s="28">
        <f>E19+E20</f>
        <v>395671.51</v>
      </c>
      <c r="F18" s="25">
        <f>D18-E18</f>
        <v>204328.49</v>
      </c>
    </row>
    <row r="19" spans="1:6" ht="96" customHeight="1">
      <c r="A19" s="184" t="s">
        <v>411</v>
      </c>
      <c r="B19" s="71" t="s">
        <v>328</v>
      </c>
      <c r="C19" s="26" t="s">
        <v>332</v>
      </c>
      <c r="D19" s="28">
        <v>600000</v>
      </c>
      <c r="E19" s="28">
        <v>393683.11</v>
      </c>
      <c r="F19" s="25">
        <f>D19-E19</f>
        <v>206316.89</v>
      </c>
    </row>
    <row r="20" spans="1:6" ht="57" customHeight="1">
      <c r="A20" s="185" t="s">
        <v>318</v>
      </c>
      <c r="B20" s="71" t="s">
        <v>328</v>
      </c>
      <c r="C20" s="41" t="s">
        <v>333</v>
      </c>
      <c r="D20" s="49">
        <v>0</v>
      </c>
      <c r="E20" s="49">
        <v>1988.4</v>
      </c>
      <c r="F20" s="50">
        <f>D20-E20</f>
        <v>-1988.4</v>
      </c>
    </row>
    <row r="21" spans="1:6" ht="24" customHeight="1">
      <c r="A21" s="186" t="s">
        <v>223</v>
      </c>
      <c r="B21" s="24" t="s">
        <v>328</v>
      </c>
      <c r="C21" s="41" t="s">
        <v>334</v>
      </c>
      <c r="D21" s="49">
        <f>D22</f>
        <v>106300</v>
      </c>
      <c r="E21" s="49">
        <f>E22+E30</f>
        <v>267128.84</v>
      </c>
      <c r="F21" s="50">
        <f t="shared" si="0"/>
        <v>-160828.84000000003</v>
      </c>
    </row>
    <row r="22" spans="1:6" ht="36" customHeight="1">
      <c r="A22" s="187" t="s">
        <v>224</v>
      </c>
      <c r="B22" s="24" t="s">
        <v>328</v>
      </c>
      <c r="C22" s="52" t="s">
        <v>378</v>
      </c>
      <c r="D22" s="53">
        <f>D23+D26+D29</f>
        <v>106300</v>
      </c>
      <c r="E22" s="53">
        <f>E23+E26+E29</f>
        <v>266628.84</v>
      </c>
      <c r="F22" s="54">
        <f t="shared" si="0"/>
        <v>-160328.84000000003</v>
      </c>
    </row>
    <row r="23" spans="1:6" ht="45" customHeight="1">
      <c r="A23" s="188" t="s">
        <v>225</v>
      </c>
      <c r="B23" s="24" t="s">
        <v>328</v>
      </c>
      <c r="C23" s="52" t="s">
        <v>335</v>
      </c>
      <c r="D23" s="53">
        <f>D24</f>
        <v>7400</v>
      </c>
      <c r="E23" s="53">
        <f>E24+E25</f>
        <v>4650.23</v>
      </c>
      <c r="F23" s="54">
        <f t="shared" si="0"/>
        <v>2749.7700000000004</v>
      </c>
    </row>
    <row r="24" spans="1:6" ht="46.5" customHeight="1">
      <c r="A24" s="187" t="s">
        <v>225</v>
      </c>
      <c r="B24" s="24" t="s">
        <v>328</v>
      </c>
      <c r="C24" s="42" t="s">
        <v>336</v>
      </c>
      <c r="D24" s="46">
        <v>7400</v>
      </c>
      <c r="E24" s="46">
        <v>4650.23</v>
      </c>
      <c r="F24" s="51">
        <f>D24-E24</f>
        <v>2749.7700000000004</v>
      </c>
    </row>
    <row r="25" spans="1:6" ht="64.5" customHeight="1">
      <c r="A25" s="185" t="s">
        <v>326</v>
      </c>
      <c r="B25" s="24" t="s">
        <v>328</v>
      </c>
      <c r="C25" s="148" t="s">
        <v>337</v>
      </c>
      <c r="D25" s="46">
        <v>0</v>
      </c>
      <c r="E25" s="46">
        <v>0</v>
      </c>
      <c r="F25" s="46">
        <f>D25-E25</f>
        <v>0</v>
      </c>
    </row>
    <row r="26" spans="1:6" ht="57.75" customHeight="1">
      <c r="A26" s="187" t="s">
        <v>226</v>
      </c>
      <c r="B26" s="24" t="s">
        <v>328</v>
      </c>
      <c r="C26" s="26" t="s">
        <v>338</v>
      </c>
      <c r="D26" s="28">
        <f>D27</f>
        <v>53400</v>
      </c>
      <c r="E26" s="28">
        <f>E27+E28</f>
        <v>248065.84</v>
      </c>
      <c r="F26" s="25">
        <f t="shared" si="0"/>
        <v>-194665.84</v>
      </c>
    </row>
    <row r="27" spans="1:6" ht="59.25" customHeight="1">
      <c r="A27" s="158" t="s">
        <v>226</v>
      </c>
      <c r="B27" s="72" t="s">
        <v>328</v>
      </c>
      <c r="C27" s="41" t="s">
        <v>339</v>
      </c>
      <c r="D27" s="49">
        <v>53400</v>
      </c>
      <c r="E27" s="49">
        <v>248073.49</v>
      </c>
      <c r="F27" s="50">
        <f>D27-E27</f>
        <v>-194673.49</v>
      </c>
    </row>
    <row r="28" spans="1:6" ht="60.75" customHeight="1">
      <c r="A28" s="159" t="s">
        <v>226</v>
      </c>
      <c r="B28" s="74" t="s">
        <v>328</v>
      </c>
      <c r="C28" s="75" t="s">
        <v>340</v>
      </c>
      <c r="D28" s="53">
        <v>0</v>
      </c>
      <c r="E28" s="53">
        <v>-7.65</v>
      </c>
      <c r="F28" s="54">
        <f>D28-E28</f>
        <v>7.65</v>
      </c>
    </row>
    <row r="29" spans="1:6" ht="38.25" customHeight="1">
      <c r="A29" s="160" t="s">
        <v>310</v>
      </c>
      <c r="B29" s="73" t="s">
        <v>328</v>
      </c>
      <c r="C29" s="42" t="s">
        <v>341</v>
      </c>
      <c r="D29" s="46">
        <v>45500</v>
      </c>
      <c r="E29" s="46">
        <v>13912.77</v>
      </c>
      <c r="F29" s="51">
        <f>D29-E29</f>
        <v>31587.23</v>
      </c>
    </row>
    <row r="30" spans="1:6" ht="21.75" customHeight="1">
      <c r="A30" s="185" t="s">
        <v>319</v>
      </c>
      <c r="B30" s="24" t="s">
        <v>328</v>
      </c>
      <c r="C30" s="69" t="s">
        <v>342</v>
      </c>
      <c r="D30" s="49">
        <v>0</v>
      </c>
      <c r="E30" s="49">
        <f>E31</f>
        <v>500</v>
      </c>
      <c r="F30" s="50">
        <f>D30-E30</f>
        <v>-500</v>
      </c>
    </row>
    <row r="31" spans="1:6" ht="22.5" customHeight="1">
      <c r="A31" s="185" t="s">
        <v>319</v>
      </c>
      <c r="B31" s="24" t="s">
        <v>328</v>
      </c>
      <c r="C31" s="69" t="s">
        <v>343</v>
      </c>
      <c r="D31" s="49">
        <v>0</v>
      </c>
      <c r="E31" s="49">
        <v>500</v>
      </c>
      <c r="F31" s="50">
        <f>D31-E31</f>
        <v>-500</v>
      </c>
    </row>
    <row r="32" spans="1:6" ht="19.5" customHeight="1">
      <c r="A32" s="186" t="s">
        <v>227</v>
      </c>
      <c r="B32" s="24" t="s">
        <v>328</v>
      </c>
      <c r="C32" s="41" t="s">
        <v>344</v>
      </c>
      <c r="D32" s="49">
        <f>D33+D35</f>
        <v>1356900</v>
      </c>
      <c r="E32" s="49">
        <f>E33+E35</f>
        <v>542993.89</v>
      </c>
      <c r="F32" s="50">
        <f aca="true" t="shared" si="1" ref="F32:F38">D32-E32</f>
        <v>813906.11</v>
      </c>
    </row>
    <row r="33" spans="1:6" ht="22.5" customHeight="1">
      <c r="A33" s="187" t="s">
        <v>228</v>
      </c>
      <c r="B33" s="24" t="s">
        <v>328</v>
      </c>
      <c r="C33" s="52" t="s">
        <v>345</v>
      </c>
      <c r="D33" s="53">
        <f>D34</f>
        <v>183600</v>
      </c>
      <c r="E33" s="53">
        <f>E34</f>
        <v>16878.32</v>
      </c>
      <c r="F33" s="54">
        <f t="shared" si="1"/>
        <v>166721.68</v>
      </c>
    </row>
    <row r="34" spans="1:6" ht="56.25" customHeight="1">
      <c r="A34" s="189" t="s">
        <v>229</v>
      </c>
      <c r="B34" s="24" t="s">
        <v>328</v>
      </c>
      <c r="C34" s="52" t="s">
        <v>346</v>
      </c>
      <c r="D34" s="53">
        <v>183600</v>
      </c>
      <c r="E34" s="53">
        <v>16878.32</v>
      </c>
      <c r="F34" s="54">
        <f t="shared" si="1"/>
        <v>166721.68</v>
      </c>
    </row>
    <row r="35" spans="1:6" ht="18" customHeight="1">
      <c r="A35" s="190" t="s">
        <v>230</v>
      </c>
      <c r="B35" s="24" t="s">
        <v>328</v>
      </c>
      <c r="C35" s="42" t="s">
        <v>347</v>
      </c>
      <c r="D35" s="46">
        <f>D36+D38</f>
        <v>1173300</v>
      </c>
      <c r="E35" s="46">
        <f>E36+E38</f>
        <v>526115.5700000001</v>
      </c>
      <c r="F35" s="51">
        <f t="shared" si="1"/>
        <v>647184.4299999999</v>
      </c>
    </row>
    <row r="36" spans="1:6" ht="57.75" customHeight="1">
      <c r="A36" s="182" t="s">
        <v>231</v>
      </c>
      <c r="B36" s="24" t="s">
        <v>328</v>
      </c>
      <c r="C36" s="26" t="s">
        <v>348</v>
      </c>
      <c r="D36" s="28">
        <f>D37</f>
        <v>853500</v>
      </c>
      <c r="E36" s="28">
        <f>E37</f>
        <v>301180.4</v>
      </c>
      <c r="F36" s="25">
        <f t="shared" si="1"/>
        <v>552319.6</v>
      </c>
    </row>
    <row r="37" spans="1:6" ht="89.25" customHeight="1">
      <c r="A37" s="182" t="s">
        <v>232</v>
      </c>
      <c r="B37" s="24" t="s">
        <v>328</v>
      </c>
      <c r="C37" s="26" t="s">
        <v>349</v>
      </c>
      <c r="D37" s="28">
        <v>853500</v>
      </c>
      <c r="E37" s="28">
        <v>301180.4</v>
      </c>
      <c r="F37" s="25">
        <f t="shared" si="1"/>
        <v>552319.6</v>
      </c>
    </row>
    <row r="38" spans="1:6" ht="60" customHeight="1">
      <c r="A38" s="182" t="s">
        <v>233</v>
      </c>
      <c r="B38" s="24" t="s">
        <v>328</v>
      </c>
      <c r="C38" s="26" t="s">
        <v>350</v>
      </c>
      <c r="D38" s="28">
        <f>D39</f>
        <v>319800</v>
      </c>
      <c r="E38" s="28">
        <f>E39</f>
        <v>224935.17</v>
      </c>
      <c r="F38" s="25">
        <f t="shared" si="1"/>
        <v>94864.82999999999</v>
      </c>
    </row>
    <row r="39" spans="1:6" ht="85.5" customHeight="1">
      <c r="A39" s="182" t="s">
        <v>234</v>
      </c>
      <c r="B39" s="24" t="s">
        <v>328</v>
      </c>
      <c r="C39" s="26" t="s">
        <v>351</v>
      </c>
      <c r="D39" s="28">
        <v>319800</v>
      </c>
      <c r="E39" s="28">
        <v>224935.17</v>
      </c>
      <c r="F39" s="25">
        <f aca="true" t="shared" si="2" ref="F39:F45">D39-E39</f>
        <v>94864.82999999999</v>
      </c>
    </row>
    <row r="40" spans="1:6" ht="22.5" customHeight="1">
      <c r="A40" s="182" t="s">
        <v>235</v>
      </c>
      <c r="B40" s="24" t="s">
        <v>328</v>
      </c>
      <c r="C40" s="26" t="s">
        <v>352</v>
      </c>
      <c r="D40" s="28">
        <f>D41</f>
        <v>35900</v>
      </c>
      <c r="E40" s="40">
        <f>E41</f>
        <v>28150</v>
      </c>
      <c r="F40" s="25">
        <f t="shared" si="2"/>
        <v>7750</v>
      </c>
    </row>
    <row r="41" spans="1:6" ht="69" customHeight="1">
      <c r="A41" s="183" t="s">
        <v>236</v>
      </c>
      <c r="B41" s="76" t="s">
        <v>328</v>
      </c>
      <c r="C41" s="41" t="s">
        <v>353</v>
      </c>
      <c r="D41" s="49">
        <f>D42</f>
        <v>35900</v>
      </c>
      <c r="E41" s="45">
        <f>E42</f>
        <v>28150</v>
      </c>
      <c r="F41" s="50">
        <f t="shared" si="2"/>
        <v>7750</v>
      </c>
    </row>
    <row r="42" spans="1:6" ht="89.25" customHeight="1">
      <c r="A42" s="189" t="s">
        <v>412</v>
      </c>
      <c r="B42" s="74" t="s">
        <v>328</v>
      </c>
      <c r="C42" s="52" t="s">
        <v>354</v>
      </c>
      <c r="D42" s="53">
        <v>35900</v>
      </c>
      <c r="E42" s="62">
        <v>28150</v>
      </c>
      <c r="F42" s="54">
        <f t="shared" si="2"/>
        <v>7750</v>
      </c>
    </row>
    <row r="43" spans="1:6" ht="46.5" customHeight="1">
      <c r="A43" s="189" t="s">
        <v>324</v>
      </c>
      <c r="B43" s="74" t="s">
        <v>328</v>
      </c>
      <c r="C43" s="52" t="s">
        <v>325</v>
      </c>
      <c r="D43" s="53">
        <v>0</v>
      </c>
      <c r="E43" s="53">
        <f>E44</f>
        <v>203.16</v>
      </c>
      <c r="F43" s="54">
        <f>D43-E43</f>
        <v>-203.16</v>
      </c>
    </row>
    <row r="44" spans="1:6" ht="24.75" customHeight="1">
      <c r="A44" s="190" t="s">
        <v>320</v>
      </c>
      <c r="B44" s="73" t="s">
        <v>328</v>
      </c>
      <c r="C44" s="42" t="s">
        <v>321</v>
      </c>
      <c r="D44" s="46">
        <v>0</v>
      </c>
      <c r="E44" s="46">
        <f>E45</f>
        <v>203.16</v>
      </c>
      <c r="F44" s="51">
        <f t="shared" si="2"/>
        <v>-203.16</v>
      </c>
    </row>
    <row r="45" spans="1:6" ht="33.75" customHeight="1">
      <c r="A45" s="183" t="s">
        <v>322</v>
      </c>
      <c r="B45" s="24" t="s">
        <v>328</v>
      </c>
      <c r="C45" s="26" t="s">
        <v>323</v>
      </c>
      <c r="D45" s="28">
        <v>0</v>
      </c>
      <c r="E45" s="28">
        <f>E46</f>
        <v>203.16</v>
      </c>
      <c r="F45" s="25">
        <f t="shared" si="2"/>
        <v>-203.16</v>
      </c>
    </row>
    <row r="46" spans="1:6" ht="45" customHeight="1">
      <c r="A46" s="191" t="s">
        <v>377</v>
      </c>
      <c r="B46" s="71" t="s">
        <v>328</v>
      </c>
      <c r="C46" s="26" t="s">
        <v>374</v>
      </c>
      <c r="D46" s="28">
        <v>0</v>
      </c>
      <c r="E46" s="28">
        <v>203.16</v>
      </c>
      <c r="F46" s="25">
        <f>D46-E46</f>
        <v>-203.16</v>
      </c>
    </row>
    <row r="47" spans="1:6" ht="52.5" customHeight="1">
      <c r="A47" s="189" t="s">
        <v>237</v>
      </c>
      <c r="B47" s="24" t="s">
        <v>328</v>
      </c>
      <c r="C47" s="52" t="s">
        <v>355</v>
      </c>
      <c r="D47" s="53">
        <f aca="true" t="shared" si="3" ref="D47:E49">D48</f>
        <v>668900</v>
      </c>
      <c r="E47" s="53">
        <f t="shared" si="3"/>
        <v>332855.77</v>
      </c>
      <c r="F47" s="54">
        <f aca="true" t="shared" si="4" ref="F47:F58">D47-E47</f>
        <v>336044.23</v>
      </c>
    </row>
    <row r="48" spans="1:6" ht="123.75" customHeight="1">
      <c r="A48" s="189" t="s">
        <v>413</v>
      </c>
      <c r="B48" s="24" t="s">
        <v>328</v>
      </c>
      <c r="C48" s="52" t="s">
        <v>356</v>
      </c>
      <c r="D48" s="53">
        <f t="shared" si="3"/>
        <v>668900</v>
      </c>
      <c r="E48" s="53">
        <f t="shared" si="3"/>
        <v>332855.77</v>
      </c>
      <c r="F48" s="54">
        <f t="shared" si="4"/>
        <v>336044.23</v>
      </c>
    </row>
    <row r="49" spans="1:6" ht="85.5" customHeight="1">
      <c r="A49" s="187" t="s">
        <v>238</v>
      </c>
      <c r="B49" s="24" t="s">
        <v>328</v>
      </c>
      <c r="C49" s="52" t="s">
        <v>357</v>
      </c>
      <c r="D49" s="53">
        <f t="shared" si="3"/>
        <v>668900</v>
      </c>
      <c r="E49" s="53">
        <f t="shared" si="3"/>
        <v>332855.77</v>
      </c>
      <c r="F49" s="54">
        <f t="shared" si="4"/>
        <v>336044.23</v>
      </c>
    </row>
    <row r="50" spans="1:6" ht="95.25" customHeight="1">
      <c r="A50" s="192" t="s">
        <v>239</v>
      </c>
      <c r="B50" s="24" t="s">
        <v>328</v>
      </c>
      <c r="C50" s="67" t="s">
        <v>375</v>
      </c>
      <c r="D50" s="68">
        <v>668900</v>
      </c>
      <c r="E50" s="46">
        <v>332855.77</v>
      </c>
      <c r="F50" s="51">
        <f t="shared" si="4"/>
        <v>336044.23</v>
      </c>
    </row>
    <row r="51" spans="1:6" ht="34.5" customHeight="1">
      <c r="A51" s="193" t="s">
        <v>298</v>
      </c>
      <c r="B51" s="24" t="s">
        <v>328</v>
      </c>
      <c r="C51" s="63" t="s">
        <v>376</v>
      </c>
      <c r="D51" s="62">
        <f aca="true" t="shared" si="5" ref="D51:E53">D52</f>
        <v>0</v>
      </c>
      <c r="E51" s="28">
        <f t="shared" si="5"/>
        <v>0</v>
      </c>
      <c r="F51" s="25">
        <f>D51-E51</f>
        <v>0</v>
      </c>
    </row>
    <row r="52" spans="1:6" ht="21.75" customHeight="1">
      <c r="A52" s="185" t="s">
        <v>297</v>
      </c>
      <c r="B52" s="24" t="s">
        <v>328</v>
      </c>
      <c r="C52" s="65" t="s">
        <v>358</v>
      </c>
      <c r="D52" s="62">
        <f t="shared" si="5"/>
        <v>0</v>
      </c>
      <c r="E52" s="28">
        <f t="shared" si="5"/>
        <v>0</v>
      </c>
      <c r="F52" s="25">
        <f>D52-E52</f>
        <v>0</v>
      </c>
    </row>
    <row r="53" spans="1:6" ht="26.25" customHeight="1">
      <c r="A53" s="193" t="s">
        <v>296</v>
      </c>
      <c r="B53" s="24" t="s">
        <v>328</v>
      </c>
      <c r="C53" s="65" t="s">
        <v>359</v>
      </c>
      <c r="D53" s="62">
        <f t="shared" si="5"/>
        <v>0</v>
      </c>
      <c r="E53" s="28">
        <f t="shared" si="5"/>
        <v>0</v>
      </c>
      <c r="F53" s="25">
        <f>D53-E53</f>
        <v>0</v>
      </c>
    </row>
    <row r="54" spans="1:6" ht="26.25" customHeight="1">
      <c r="A54" s="185" t="s">
        <v>295</v>
      </c>
      <c r="B54" s="24" t="s">
        <v>328</v>
      </c>
      <c r="C54" s="65" t="s">
        <v>360</v>
      </c>
      <c r="D54" s="62">
        <v>0</v>
      </c>
      <c r="E54" s="28">
        <v>0</v>
      </c>
      <c r="F54" s="25">
        <f>D54-E54</f>
        <v>0</v>
      </c>
    </row>
    <row r="55" spans="1:6" ht="36" customHeight="1">
      <c r="A55" s="193" t="s">
        <v>277</v>
      </c>
      <c r="B55" s="24" t="s">
        <v>328</v>
      </c>
      <c r="C55" s="64" t="s">
        <v>410</v>
      </c>
      <c r="D55" s="45">
        <f aca="true" t="shared" si="6" ref="D55:E57">D56</f>
        <v>8700</v>
      </c>
      <c r="E55" s="28">
        <f t="shared" si="6"/>
        <v>39813.65</v>
      </c>
      <c r="F55" s="25">
        <f t="shared" si="4"/>
        <v>-31113.65</v>
      </c>
    </row>
    <row r="56" spans="1:6" ht="72" customHeight="1">
      <c r="A56" s="194" t="s">
        <v>414</v>
      </c>
      <c r="B56" s="76" t="s">
        <v>328</v>
      </c>
      <c r="C56" s="61" t="s">
        <v>409</v>
      </c>
      <c r="D56" s="45">
        <f t="shared" si="6"/>
        <v>8700</v>
      </c>
      <c r="E56" s="49">
        <f t="shared" si="6"/>
        <v>39813.65</v>
      </c>
      <c r="F56" s="50">
        <f t="shared" si="4"/>
        <v>-31113.65</v>
      </c>
    </row>
    <row r="57" spans="1:6" ht="48" customHeight="1">
      <c r="A57" s="185" t="s">
        <v>278</v>
      </c>
      <c r="B57" s="74" t="s">
        <v>328</v>
      </c>
      <c r="C57" s="43" t="s">
        <v>408</v>
      </c>
      <c r="D57" s="62">
        <f t="shared" si="6"/>
        <v>8700</v>
      </c>
      <c r="E57" s="53">
        <f t="shared" si="6"/>
        <v>39813.65</v>
      </c>
      <c r="F57" s="54">
        <f t="shared" si="4"/>
        <v>-31113.65</v>
      </c>
    </row>
    <row r="58" spans="1:6" ht="69" customHeight="1">
      <c r="A58" s="185" t="s">
        <v>279</v>
      </c>
      <c r="B58" s="149" t="s">
        <v>328</v>
      </c>
      <c r="C58" s="77" t="s">
        <v>407</v>
      </c>
      <c r="D58" s="78">
        <v>8700</v>
      </c>
      <c r="E58" s="68">
        <v>39813.65</v>
      </c>
      <c r="F58" s="150">
        <f t="shared" si="4"/>
        <v>-31113.65</v>
      </c>
    </row>
    <row r="59" spans="1:6" ht="60.75" customHeight="1">
      <c r="A59" s="185" t="s">
        <v>542</v>
      </c>
      <c r="B59" s="154" t="s">
        <v>328</v>
      </c>
      <c r="C59" s="84" t="s">
        <v>540</v>
      </c>
      <c r="D59" s="157">
        <f>D60</f>
        <v>0</v>
      </c>
      <c r="E59" s="155">
        <f>E60</f>
        <v>6900</v>
      </c>
      <c r="F59" s="156">
        <f>F60</f>
        <v>-6900</v>
      </c>
    </row>
    <row r="60" spans="1:6" ht="64.5" customHeight="1">
      <c r="A60" s="185" t="s">
        <v>543</v>
      </c>
      <c r="B60" s="154" t="s">
        <v>328</v>
      </c>
      <c r="C60" s="84" t="s">
        <v>541</v>
      </c>
      <c r="D60" s="155">
        <v>0</v>
      </c>
      <c r="E60" s="155">
        <v>6900</v>
      </c>
      <c r="F60" s="156">
        <f>D60-E60</f>
        <v>-6900</v>
      </c>
    </row>
    <row r="61" spans="1:6" ht="18.75" customHeight="1">
      <c r="A61" s="185" t="s">
        <v>379</v>
      </c>
      <c r="B61" s="151" t="s">
        <v>328</v>
      </c>
      <c r="C61" s="152" t="s">
        <v>406</v>
      </c>
      <c r="D61" s="153">
        <v>0</v>
      </c>
      <c r="E61" s="153">
        <v>0</v>
      </c>
      <c r="F61" s="79">
        <f>D61-E61</f>
        <v>0</v>
      </c>
    </row>
    <row r="62" spans="1:6" ht="18" customHeight="1">
      <c r="A62" s="195" t="s">
        <v>380</v>
      </c>
      <c r="B62" s="56" t="s">
        <v>328</v>
      </c>
      <c r="C62" s="84" t="s">
        <v>405</v>
      </c>
      <c r="D62" s="83">
        <v>0</v>
      </c>
      <c r="E62" s="83">
        <v>0</v>
      </c>
      <c r="F62" s="79">
        <f>D62-E62</f>
        <v>0</v>
      </c>
    </row>
    <row r="63" spans="1:6" ht="25.5" customHeight="1">
      <c r="A63" s="196" t="s">
        <v>381</v>
      </c>
      <c r="B63" s="56" t="s">
        <v>328</v>
      </c>
      <c r="C63" s="70" t="s">
        <v>404</v>
      </c>
      <c r="D63" s="83">
        <v>0</v>
      </c>
      <c r="E63" s="80">
        <v>0</v>
      </c>
      <c r="F63" s="79">
        <f>D63-E63</f>
        <v>0</v>
      </c>
    </row>
    <row r="64" spans="1:6" ht="24.75" customHeight="1">
      <c r="A64" s="192" t="s">
        <v>240</v>
      </c>
      <c r="B64" s="73" t="s">
        <v>328</v>
      </c>
      <c r="C64" s="81" t="s">
        <v>361</v>
      </c>
      <c r="D64" s="82">
        <f>D65</f>
        <v>11705100</v>
      </c>
      <c r="E64" s="28">
        <f>E65</f>
        <v>6256300</v>
      </c>
      <c r="F64" s="25">
        <f>D64-E64</f>
        <v>5448800</v>
      </c>
    </row>
    <row r="65" spans="1:6" ht="40.5" customHeight="1">
      <c r="A65" s="197" t="s">
        <v>241</v>
      </c>
      <c r="B65" s="24" t="s">
        <v>328</v>
      </c>
      <c r="C65" s="42" t="s">
        <v>362</v>
      </c>
      <c r="D65" s="46">
        <f>D66+D69+D74</f>
        <v>11705100</v>
      </c>
      <c r="E65" s="28">
        <f>E66+E69+E74</f>
        <v>6256300</v>
      </c>
      <c r="F65" s="25">
        <f aca="true" t="shared" si="7" ref="F65:F76">D65-E65</f>
        <v>5448800</v>
      </c>
    </row>
    <row r="66" spans="1:6" ht="36.75" customHeight="1">
      <c r="A66" s="198" t="s">
        <v>242</v>
      </c>
      <c r="B66" s="24" t="s">
        <v>328</v>
      </c>
      <c r="C66" s="26" t="s">
        <v>363</v>
      </c>
      <c r="D66" s="28">
        <f>D67</f>
        <v>10366000</v>
      </c>
      <c r="E66" s="28">
        <f>E67</f>
        <v>6046800</v>
      </c>
      <c r="F66" s="25">
        <f t="shared" si="7"/>
        <v>4319200</v>
      </c>
    </row>
    <row r="67" spans="1:6" ht="24" customHeight="1">
      <c r="A67" s="198" t="s">
        <v>243</v>
      </c>
      <c r="B67" s="24" t="s">
        <v>328</v>
      </c>
      <c r="C67" s="26" t="s">
        <v>364</v>
      </c>
      <c r="D67" s="28">
        <f>D68</f>
        <v>10366000</v>
      </c>
      <c r="E67" s="28">
        <f>E68</f>
        <v>6046800</v>
      </c>
      <c r="F67" s="25">
        <f t="shared" si="7"/>
        <v>4319200</v>
      </c>
    </row>
    <row r="68" spans="1:6" ht="36.75" customHeight="1">
      <c r="A68" s="199" t="s">
        <v>244</v>
      </c>
      <c r="B68" s="24" t="s">
        <v>328</v>
      </c>
      <c r="C68" s="41" t="s">
        <v>365</v>
      </c>
      <c r="D68" s="49">
        <v>10366000</v>
      </c>
      <c r="E68" s="49">
        <v>6046800</v>
      </c>
      <c r="F68" s="25">
        <f t="shared" si="7"/>
        <v>4319200</v>
      </c>
    </row>
    <row r="69" spans="1:6" ht="33" customHeight="1">
      <c r="A69" s="187" t="s">
        <v>245</v>
      </c>
      <c r="B69" s="24" t="s">
        <v>328</v>
      </c>
      <c r="C69" s="52" t="s">
        <v>366</v>
      </c>
      <c r="D69" s="53">
        <f>D72+D70</f>
        <v>149500</v>
      </c>
      <c r="E69" s="53">
        <f>E72+E70</f>
        <v>149500</v>
      </c>
      <c r="F69" s="25">
        <f t="shared" si="7"/>
        <v>0</v>
      </c>
    </row>
    <row r="70" spans="1:6" ht="42.75" customHeight="1">
      <c r="A70" s="189" t="s">
        <v>246</v>
      </c>
      <c r="B70" s="24" t="s">
        <v>328</v>
      </c>
      <c r="C70" s="52" t="s">
        <v>367</v>
      </c>
      <c r="D70" s="53">
        <f>D71</f>
        <v>149300</v>
      </c>
      <c r="E70" s="53">
        <f>E71</f>
        <v>149300</v>
      </c>
      <c r="F70" s="25">
        <f t="shared" si="7"/>
        <v>0</v>
      </c>
    </row>
    <row r="71" spans="1:6" ht="48" customHeight="1">
      <c r="A71" s="189" t="s">
        <v>415</v>
      </c>
      <c r="B71" s="24" t="s">
        <v>328</v>
      </c>
      <c r="C71" s="42" t="s">
        <v>368</v>
      </c>
      <c r="D71" s="46">
        <v>149300</v>
      </c>
      <c r="E71" s="46">
        <v>149300</v>
      </c>
      <c r="F71" s="25">
        <f t="shared" si="7"/>
        <v>0</v>
      </c>
    </row>
    <row r="72" spans="1:6" ht="42" customHeight="1">
      <c r="A72" s="182" t="s">
        <v>274</v>
      </c>
      <c r="B72" s="24" t="s">
        <v>328</v>
      </c>
      <c r="C72" s="26" t="s">
        <v>369</v>
      </c>
      <c r="D72" s="28">
        <f>D73</f>
        <v>200</v>
      </c>
      <c r="E72" s="28">
        <f>E73</f>
        <v>200</v>
      </c>
      <c r="F72" s="25">
        <f t="shared" si="7"/>
        <v>0</v>
      </c>
    </row>
    <row r="73" spans="1:6" ht="38.25" customHeight="1">
      <c r="A73" s="182" t="s">
        <v>273</v>
      </c>
      <c r="B73" s="24" t="s">
        <v>328</v>
      </c>
      <c r="C73" s="26" t="s">
        <v>370</v>
      </c>
      <c r="D73" s="28">
        <f>'[1]124_1'!D105</f>
        <v>200</v>
      </c>
      <c r="E73" s="28">
        <v>200</v>
      </c>
      <c r="F73" s="25">
        <f t="shared" si="7"/>
        <v>0</v>
      </c>
    </row>
    <row r="74" spans="1:6" ht="18.75" customHeight="1">
      <c r="A74" s="200" t="s">
        <v>201</v>
      </c>
      <c r="B74" s="24" t="s">
        <v>328</v>
      </c>
      <c r="C74" s="29" t="s">
        <v>371</v>
      </c>
      <c r="D74" s="28">
        <f>D75</f>
        <v>1189600</v>
      </c>
      <c r="E74" s="28">
        <f>E75</f>
        <v>60000</v>
      </c>
      <c r="F74" s="25">
        <f t="shared" si="7"/>
        <v>1129600</v>
      </c>
    </row>
    <row r="75" spans="1:6" ht="34.5" customHeight="1">
      <c r="A75" s="200" t="s">
        <v>247</v>
      </c>
      <c r="B75" s="24" t="s">
        <v>328</v>
      </c>
      <c r="C75" s="29" t="s">
        <v>372</v>
      </c>
      <c r="D75" s="28">
        <f>D76</f>
        <v>1189600</v>
      </c>
      <c r="E75" s="28">
        <f>E76</f>
        <v>60000</v>
      </c>
      <c r="F75" s="25">
        <f t="shared" si="7"/>
        <v>1129600</v>
      </c>
    </row>
    <row r="76" spans="1:6" ht="38.25" customHeight="1">
      <c r="A76" s="182" t="s">
        <v>248</v>
      </c>
      <c r="B76" s="24" t="s">
        <v>328</v>
      </c>
      <c r="C76" s="26" t="s">
        <v>373</v>
      </c>
      <c r="D76" s="28">
        <v>1189600</v>
      </c>
      <c r="E76" s="28">
        <v>60000</v>
      </c>
      <c r="F76" s="25">
        <f t="shared" si="7"/>
        <v>1129600</v>
      </c>
    </row>
    <row r="77" spans="1:6" ht="11.25" customHeight="1">
      <c r="A77" s="30"/>
      <c r="B77" s="31"/>
      <c r="C77" s="31"/>
      <c r="F77" s="31"/>
    </row>
    <row r="78" ht="11.25" customHeight="1"/>
    <row r="79" ht="11.25" customHeight="1"/>
    <row r="80" ht="11.25" customHeight="1"/>
    <row r="81" ht="11.25" customHeight="1"/>
    <row r="82" ht="23.25" customHeight="1"/>
    <row r="83" ht="9.75" customHeight="1"/>
    <row r="84" ht="12.75" customHeight="1"/>
  </sheetData>
  <mergeCells count="7">
    <mergeCell ref="A11:F11"/>
    <mergeCell ref="C1:F1"/>
    <mergeCell ref="A3:E3"/>
    <mergeCell ref="B4:C4"/>
    <mergeCell ref="C8:D8"/>
    <mergeCell ref="A8:B8"/>
    <mergeCell ref="A7:D7"/>
  </mergeCells>
  <printOptions horizontalCentered="1"/>
  <pageMargins left="0.3937007874015748" right="0.3937007874015748" top="0.5905511811023623" bottom="0.3937007874015748" header="0" footer="0"/>
  <pageSetup fitToHeight="2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Ludmila</cp:lastModifiedBy>
  <cp:lastPrinted>2013-08-11T09:57:14Z</cp:lastPrinted>
  <dcterms:created xsi:type="dcterms:W3CDTF">1999-06-18T11:49:53Z</dcterms:created>
  <dcterms:modified xsi:type="dcterms:W3CDTF">2013-08-11T09:58:47Z</dcterms:modified>
  <cp:category/>
  <cp:version/>
  <cp:contentType/>
  <cp:contentStatus/>
</cp:coreProperties>
</file>