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0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'расходы'!$A$1:$F$286</definedName>
  </definedNames>
  <calcPr fullCalcOnLoad="1"/>
</workbook>
</file>

<file path=xl/sharedStrings.xml><?xml version="1.0" encoding="utf-8"?>
<sst xmlns="http://schemas.openxmlformats.org/spreadsheetml/2006/main" count="1131" uniqueCount="590">
  <si>
    <t>951 0104 5210600 540 251</t>
  </si>
  <si>
    <t>951 0111 0000000 000 000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</si>
  <si>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</si>
  <si>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</si>
  <si>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</si>
  <si>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</si>
  <si>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</si>
  <si>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</si>
  <si>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</si>
  <si>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</si>
  <si>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</si>
  <si>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</si>
  <si>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</si>
  <si>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</si>
  <si>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</si>
  <si>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951 0203 0013600 121 200</t>
  </si>
  <si>
    <t>951 0203 0013600 121 210</t>
  </si>
  <si>
    <t>951 0203 0013600 121 213</t>
  </si>
  <si>
    <t>951 0203 0013600 200 000</t>
  </si>
  <si>
    <t>951 0203 0013600 240 000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</si>
  <si>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</si>
  <si>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</si>
  <si>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</si>
  <si>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</si>
  <si>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</si>
  <si>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951 0309 5210000 000 000</t>
  </si>
  <si>
    <t>951 0309 5210600 000 000</t>
  </si>
  <si>
    <t>951 0309 5210600 500 000</t>
  </si>
  <si>
    <t>951 0309 5210600 540 000</t>
  </si>
  <si>
    <t>951 0309 5210600 540 200</t>
  </si>
  <si>
    <t>951 0309 5210600 540 250</t>
  </si>
  <si>
    <t>951 0309 5210600 540 251</t>
  </si>
  <si>
    <t>951 0309 7950000 000 000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</si>
  <si>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</si>
  <si>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</si>
  <si>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</si>
  <si>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</si>
  <si>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</si>
  <si>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951 0309 7951500 244 220</t>
  </si>
  <si>
    <t>951 0309 7951500 244 226</t>
  </si>
  <si>
    <t>951 0309 7951500 244 300</t>
  </si>
  <si>
    <t>951 0309 7951500 244 340</t>
  </si>
  <si>
    <t>951 0400 0000000 000 000</t>
  </si>
  <si>
    <t>951 0406 0000000 000 000</t>
  </si>
  <si>
    <t>951 0406 5220000 000 000</t>
  </si>
  <si>
    <t>951 0406 5221400 000 000</t>
  </si>
  <si>
    <t>951 0406 5221403 000 000</t>
  </si>
  <si>
    <t>951 0406 5221403 200 000</t>
  </si>
  <si>
    <t>951 0406 5221403 240 000</t>
  </si>
  <si>
    <t>951 0406 522 1403 244 000</t>
  </si>
  <si>
    <t>951 0406 5221403 244 200</t>
  </si>
  <si>
    <t>951 0406 5221403 244 220</t>
  </si>
  <si>
    <t>951 0406 5221403 244 225</t>
  </si>
  <si>
    <t>951 0409 0000000 000 000</t>
  </si>
  <si>
    <t>951 0409 5220000 000 000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</si>
  <si>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</si>
  <si>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</si>
  <si>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</si>
  <si>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</si>
  <si>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</si>
  <si>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</si>
  <si>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</si>
  <si>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</si>
  <si>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</si>
  <si>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951 0409 7951202 000 000</t>
  </si>
  <si>
    <t>951 0409 7951202 200 000</t>
  </si>
  <si>
    <t>951 0409 7951202 240 000</t>
  </si>
  <si>
    <t>951 0409 7951202 244 000</t>
  </si>
  <si>
    <t>951 0409 7951202 244 200</t>
  </si>
  <si>
    <t>951 0409 7951202 244 220</t>
  </si>
  <si>
    <t>951 0409 7951202 244 222</t>
  </si>
  <si>
    <t>951 0409 7951202 244 226</t>
  </si>
  <si>
    <t>951 0412 0000000 000 000</t>
  </si>
  <si>
    <t>951 0412 7950000 000 000</t>
  </si>
  <si>
    <t>951 0412 7950800 000 000</t>
  </si>
  <si>
    <t>951 0412 7950800 200 000</t>
  </si>
  <si>
    <t>951 0412 7950800 240 000</t>
  </si>
  <si>
    <t>951 0412 7950800 244 000</t>
  </si>
  <si>
    <t>951 0412 7950800 244 300</t>
  </si>
  <si>
    <t>951 0412 7950800 244 340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</si>
  <si>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</si>
  <si>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</si>
  <si>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</si>
  <si>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</si>
  <si>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</si>
  <si>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951 0503 7951201 200 000</t>
  </si>
  <si>
    <t>951 0503 7951201 240 000</t>
  </si>
  <si>
    <t>951 0503 7951201 244 000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</si>
  <si>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</si>
  <si>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</si>
  <si>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</si>
  <si>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</si>
  <si>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</si>
  <si>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</si>
  <si>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</si>
  <si>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</si>
  <si>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</si>
  <si>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</si>
  <si>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</si>
  <si>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951 0503 7951203 244 222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</si>
  <si>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</si>
  <si>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</si>
  <si>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</si>
  <si>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</si>
  <si>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</si>
  <si>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951 0800 0000000 000 000</t>
  </si>
  <si>
    <t>951 0801 0000000 000 000</t>
  </si>
  <si>
    <t>951 0801 7950000 000 000</t>
  </si>
  <si>
    <t>951 0801 7951100 000 000</t>
  </si>
  <si>
    <t>951 0801 7951101 000 000</t>
  </si>
  <si>
    <t>951 0801 7951101 600 000</t>
  </si>
  <si>
    <t>951 0801 7951101 610 000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</si>
  <si>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</si>
  <si>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</si>
  <si>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</si>
  <si>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</si>
  <si>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</si>
  <si>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</si>
  <si>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</si>
  <si>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</si>
  <si>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</si>
  <si>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</si>
  <si>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</si>
  <si>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951 1000 0000000 000 000</t>
  </si>
  <si>
    <t>951 1006 0000000 000 000</t>
  </si>
  <si>
    <t>951 1006 7950000 000 000</t>
  </si>
  <si>
    <t>951 1006 7951300 000 000</t>
  </si>
  <si>
    <t>951 1006 7951300 300 000</t>
  </si>
  <si>
    <t>951 1006 7951300 310 000</t>
  </si>
  <si>
    <t>951 1006 7951300 312 000</t>
  </si>
  <si>
    <t>951 1006 7951300 312 200</t>
  </si>
  <si>
    <t>951 1006 7951300 312 260</t>
  </si>
  <si>
    <t>951 1006 7951300 312 263</t>
  </si>
  <si>
    <t>951 1100 0000000 000 000</t>
  </si>
  <si>
    <t>951 1102 0000000 000 000</t>
  </si>
  <si>
    <t>951 1102 7950000 000 000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</si>
  <si>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</si>
  <si>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</si>
  <si>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</si>
  <si>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</si>
  <si>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</si>
  <si>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</si>
  <si>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</si>
  <si>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951 1102 7950900 244 290</t>
  </si>
  <si>
    <t>951 1102 7950900 244 300</t>
  </si>
  <si>
    <t>951 1102 7950900 244 340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</si>
  <si>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</si>
  <si>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</si>
  <si>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</si>
  <si>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</si>
  <si>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</si>
  <si>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</si>
  <si>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</si>
  <si>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</si>
  <si>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</si>
  <si>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</si>
  <si>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</si>
  <si>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</si>
  <si>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</si>
  <si>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</si>
  <si>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</si>
  <si>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</si>
  <si>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</si>
  <si>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</si>
  <si>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</si>
  <si>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</si>
  <si>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</si>
  <si>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</si>
  <si>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</si>
  <si>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</si>
  <si>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</si>
  <si>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</si>
  <si>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</si>
  <si>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</si>
  <si>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</si>
  <si>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</si>
  <si>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</si>
  <si>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</si>
  <si>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</si>
  <si>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</si>
  <si>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</si>
  <si>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</si>
  <si>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</si>
  <si>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</si>
  <si>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</si>
  <si>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</si>
  <si>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</si>
  <si>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</si>
  <si>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</si>
  <si>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</si>
  <si>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</si>
  <si>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</si>
  <si>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</si>
  <si>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</si>
  <si>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</si>
  <si>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</si>
  <si>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Жилищно 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</si>
  <si>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</si>
  <si>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</si>
  <si>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</si>
  <si>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</si>
  <si>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</si>
  <si>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</si>
  <si>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</si>
  <si>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</si>
  <si>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</si>
  <si>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</si>
  <si>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</si>
  <si>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</si>
  <si>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</si>
  <si>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</si>
  <si>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</si>
  <si>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</si>
  <si>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</si>
  <si>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</si>
  <si>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</si>
  <si>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</si>
  <si>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</si>
  <si>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</si>
  <si>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</si>
  <si>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</si>
  <si>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</si>
  <si>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</si>
  <si>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</si>
  <si>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</si>
  <si>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</si>
  <si>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</si>
  <si>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</si>
  <si>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</si>
  <si>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</si>
  <si>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</si>
  <si>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</si>
  <si>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</si>
  <si>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</si>
  <si>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</si>
  <si>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</si>
  <si>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</si>
  <si>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</si>
  <si>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</si>
  <si>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</si>
  <si>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</si>
  <si>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</si>
  <si>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</si>
  <si>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</si>
  <si>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</si>
  <si>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</si>
  <si>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</si>
  <si>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</si>
  <si>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</si>
  <si>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</si>
  <si>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</si>
  <si>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</si>
  <si>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</si>
  <si>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</si>
  <si>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</si>
  <si>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</si>
  <si>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</si>
  <si>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</si>
  <si>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</si>
  <si>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</si>
  <si>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</si>
  <si>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</si>
  <si>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</si>
  <si>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</si>
  <si>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</si>
  <si>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экономической службы        __________________  Шубина Т.А.</t>
  </si>
  <si>
    <t>Резервные фонды</t>
  </si>
  <si>
    <t>Резервные фонды местных администраций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</si>
  <si>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</si>
  <si>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</si>
  <si>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Подпрограмма "Прочие мероприятия по благоустройству поселения"</t>
  </si>
  <si>
    <t>Физическая культура и спорт</t>
  </si>
  <si>
    <t>Массовый спорт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</si>
  <si>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</si>
  <si>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</si>
  <si>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</si>
  <si>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</si>
  <si>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</si>
  <si>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</si>
  <si>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</si>
  <si>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</si>
  <si>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</si>
  <si>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</si>
  <si>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</si>
  <si>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</si>
  <si>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</si>
  <si>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</si>
  <si>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</si>
  <si>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</si>
  <si>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</si>
  <si>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</si>
  <si>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</si>
  <si>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</si>
  <si>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</si>
  <si>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</si>
  <si>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</si>
  <si>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</si>
  <si>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</si>
  <si>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</si>
  <si>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Иные выплаты персоналу, за исключением фонда оплаты труда</t>
  </si>
  <si>
    <t>Фонд оплаты труда и страховые взносы</t>
  </si>
  <si>
    <t>Социальное обеспечение</t>
  </si>
  <si>
    <t>Пособие по социальной помощи населению</t>
  </si>
  <si>
    <t>Закупка товаров, работ, услуг в сфере информационно-коммуникационных технологий</t>
  </si>
  <si>
    <t>Оплаты работ, 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</si>
  <si>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</si>
  <si>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</si>
  <si>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</si>
  <si>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</si>
  <si>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</si>
  <si>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</si>
  <si>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</si>
  <si>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</si>
  <si>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</si>
  <si>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</si>
  <si>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</si>
  <si>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</si>
  <si>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</si>
  <si>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</si>
  <si>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</si>
  <si>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</si>
  <si>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</si>
  <si>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</si>
  <si>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</si>
  <si>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</si>
  <si>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</si>
  <si>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</si>
  <si>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Глава Комиссаровского сельского поселения   _______________________     Гетманов В.И.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</si>
  <si>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</si>
  <si>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</si>
  <si>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</si>
  <si>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</si>
  <si>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</si>
  <si>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</si>
  <si>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000  1  05  00000  00  0000  000</t>
  </si>
  <si>
    <t>000  1  05  01010  01  0000  110</t>
  </si>
  <si>
    <t xml:space="preserve">000  1  05  01011  01  0000 110 </t>
  </si>
  <si>
    <t xml:space="preserve">000  1  05  01012  01  0000 110 </t>
  </si>
  <si>
    <t>000  1  05  01020  01  0000  110</t>
  </si>
  <si>
    <t>000  1  05  01021  01  0000  110</t>
  </si>
  <si>
    <t>000  1  05  01022  01  0000  110</t>
  </si>
  <si>
    <t>000  1 05  01050  01  0000  110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</si>
  <si>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</si>
  <si>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</si>
  <si>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</si>
  <si>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</si>
  <si>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</si>
  <si>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</si>
  <si>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</si>
  <si>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</si>
  <si>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</si>
  <si>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</si>
  <si>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</si>
  <si>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</si>
  <si>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</si>
  <si>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</si>
  <si>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</si>
  <si>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</si>
  <si>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000  1 13  02000  00  0000 130</t>
  </si>
  <si>
    <t>000  1 13  02990  00  0000 130</t>
  </si>
  <si>
    <t>000  1 13  02995  10  0000 130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</si>
  <si>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</si>
  <si>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</si>
  <si>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</si>
  <si>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</si>
  <si>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</si>
  <si>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</si>
  <si>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</si>
  <si>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</si>
  <si>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</si>
  <si>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</si>
  <si>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</si>
  <si>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</si>
  <si>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</si>
  <si>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000  1  09  04053  10  0000  110</t>
  </si>
  <si>
    <t>000  1  11  05013  10  0000  120</t>
  </si>
  <si>
    <t>000  1 13  00000 00   0000 000</t>
  </si>
  <si>
    <t>Земельный налог (по обязательствам, возникшим до        1 января 2006 года), мобилизуемый на территориях поселений</t>
  </si>
  <si>
    <t>000  1  05  01000  00  0000  110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</si>
  <si>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</si>
  <si>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</si>
  <si>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</si>
  <si>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Водное хозяйство</t>
  </si>
  <si>
    <t>Оплата закупка товаров, услуг</t>
  </si>
  <si>
    <t>Социальная политика</t>
  </si>
  <si>
    <t>Другие вопросы в области социальной политики</t>
  </si>
  <si>
    <t>Пенсии, выплачиваемые организациями сектора государственного управления</t>
  </si>
  <si>
    <t>Увеличение материальных запасов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</si>
  <si>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</si>
  <si>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Шефер Л.В.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</si>
  <si>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</si>
  <si>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</si>
  <si>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</si>
  <si>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</si>
  <si>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</si>
  <si>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</si>
  <si>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 нужд</t>
  </si>
  <si>
    <t>Муниципальная долгосрочная целевая программа «Благоустройство территории и развитие объектов коммунальной инфраструктуры муниципального образования «Комиссаровское сельское поселение» на 2011-2014годы»</t>
  </si>
  <si>
    <t>Целевые программы муниципальных образований</t>
  </si>
  <si>
    <t>Муниципальная долгосрочная целевая программа «Защита прав потребителей в Комиссаровском сельском поселении на 2013-2015годы»</t>
  </si>
  <si>
    <t>Субсидии бюджетным учреждениям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</si>
  <si>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</si>
  <si>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Публичные нормативные социальные выплаты гражданам</t>
  </si>
  <si>
    <t>Социальное обеспечение и иные выплаты населению</t>
  </si>
  <si>
    <t>000  1  17  01050  10  0000  180</t>
  </si>
  <si>
    <t>000  1  17  01000  00  0000  180</t>
  </si>
  <si>
    <t>000  1  17  00000  00  0000  000</t>
  </si>
  <si>
    <t>000  1  14  06013  10  0000  430</t>
  </si>
  <si>
    <t>000  1 14  06010  00  0000  430</t>
  </si>
  <si>
    <t>000  1  14  06000  00  0000  430</t>
  </si>
  <si>
    <t>000  1  14  00000  00  0000 000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</si>
  <si>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</si>
  <si>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законодател-ными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</si>
  <si>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</si>
  <si>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</si>
  <si>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</si>
  <si>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Транспортные расходы</t>
  </si>
  <si>
    <t>951 0502 7951204 243 340</t>
  </si>
  <si>
    <t>951 0502 7951204 243 300</t>
  </si>
  <si>
    <t>951 0502 7951204 243 000</t>
  </si>
  <si>
    <t>951 0502 7951204 240 000</t>
  </si>
  <si>
    <t>951 0502 7951204 200 000</t>
  </si>
  <si>
    <t>951 0502 7951204 000 000</t>
  </si>
  <si>
    <t>951 0502 7951200 000 000</t>
  </si>
  <si>
    <t>951 0502 7950000 000 000</t>
  </si>
  <si>
    <t>951 0502 0000000 000 000</t>
  </si>
  <si>
    <t>951 0502 7951204 243 225</t>
  </si>
  <si>
    <t>951 0502 7951204 243 220</t>
  </si>
  <si>
    <t>951 0502 7951204 243 200</t>
  </si>
  <si>
    <t>951 1003 0700500 321 262</t>
  </si>
  <si>
    <t>951 1003 0700500 321 260</t>
  </si>
  <si>
    <t>951 1003 0700500 321 200</t>
  </si>
  <si>
    <t>951 1003 0700500 321 000</t>
  </si>
  <si>
    <t>951 1003 0700500 320 000</t>
  </si>
  <si>
    <t>951 1003 0700500 300 000</t>
  </si>
  <si>
    <t>951 1003 0700500 000 000</t>
  </si>
  <si>
    <t>951 1003 0700000 000 000</t>
  </si>
  <si>
    <t>951 1003 0000000 000 000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</si>
  <si>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</si>
  <si>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</si>
  <si>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органами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</si>
  <si>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 в части нарушения выборных должностными лицами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охраны),4.1,4.4,5.1,5.2,6.2,6.3,6.4,7.1,7.2,7.3(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статьей 9.1, статьей 9.3 Областного закона от 25 октября 2002года № 273-ЗС "Об административных правонарушений"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</si>
  <si>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</si>
  <si>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Осуществление первичного воинского учёта на территориях где отсутствуют военные комиссариаты</t>
  </si>
  <si>
    <t>Закупка товаров, работ и услуг для государственных (муниципальных нужд)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</si>
  <si>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</si>
  <si>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"Охрана и рациональное использование водных объектов или их частей, расположенных на территории Ростовской области"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</si>
  <si>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</si>
  <si>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Коммунальное хозяйство</t>
  </si>
  <si>
    <t>Подпрограмма "Мероприятия в области коммунального хохяйства"</t>
  </si>
  <si>
    <t>Закупка товаров, работ и услуг для государственных (смуниципальных) нужд</t>
  </si>
  <si>
    <t>Закупка товаров, работ и услуг в целях капитального ремонта государственого (муниципального) имущества</t>
  </si>
  <si>
    <t>Муниципальная долгосрочная целевая программа "Сохранение и развитие культуры и искусства Комиссаровского сельского поселения на 2010-2014годы"</t>
  </si>
  <si>
    <t>Подпрограмма"Финансовое обеспечение выполнения муниципального задания МБУК "Комиссаровский сельский Дом культуры""</t>
  </si>
  <si>
    <t>Подпрограмма"Финансовое обеспечение выполнения муниципального задания МБУК Красносулинского района"Центральная библиотека Комиссаровский сельского поселения"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</si>
  <si>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</si>
  <si>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</si>
  <si>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Социальные выплаты гражданам, кроме публичных нормативных социальных обязательств</t>
  </si>
  <si>
    <t>Муниципальная долгосрочная целевая программа "Социальная поддержка лиц из числа муниципальных служащих Комиссаровского сельского поселения, имеющих право на получение государственной пенсии за выслугу лет на 2013-2015 годы"</t>
  </si>
  <si>
    <t>Пенсия, пособия, выплачиваемые организациям сектора  государственного управления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</si>
  <si>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</si>
  <si>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</si>
  <si>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</si>
  <si>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</si>
  <si>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</si>
  <si>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</si>
  <si>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</si>
  <si>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</si>
  <si>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</si>
  <si>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</si>
  <si>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</si>
  <si>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</si>
  <si>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</si>
  <si>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</si>
  <si>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</si>
  <si>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</si>
  <si>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</si>
  <si>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</si>
  <si>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</si>
  <si>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</si>
  <si>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</si>
  <si>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</si>
  <si>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</si>
  <si>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</si>
  <si>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</si>
  <si>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</si>
  <si>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</si>
  <si>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</si>
  <si>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</si>
  <si>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</si>
  <si>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</si>
  <si>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951 0104 0020400 122 260</t>
  </si>
  <si>
    <t>951 0104 0020400 122 262</t>
  </si>
  <si>
    <t>951 0104 0020400 200 000</t>
  </si>
  <si>
    <t>951 0104 0020400 240 000</t>
  </si>
  <si>
    <t>951 0104 0020400 242 000</t>
  </si>
  <si>
    <t>951 0104 0020400 242 200</t>
  </si>
  <si>
    <t>951 0104 0020400 242 220</t>
  </si>
  <si>
    <t>951 0104 0020400 242 221</t>
  </si>
  <si>
    <t>951 0104 0020400 242 225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</si>
  <si>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</si>
  <si>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</si>
  <si>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</si>
  <si>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</si>
  <si>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</si>
  <si>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</si>
  <si>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</si>
  <si>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</si>
  <si>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</si>
  <si>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</si>
  <si>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</si>
  <si>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</si>
  <si>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</si>
  <si>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</si>
  <si>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</si>
  <si>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951 0104 0020400 800 000</t>
  </si>
  <si>
    <t>951 0104 0020400 850 000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</si>
  <si>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</si>
  <si>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</si>
  <si>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</si>
  <si>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</si>
  <si>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</si>
  <si>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</si>
  <si>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</si>
  <si>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</si>
  <si>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</si>
  <si>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</si>
  <si>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</si>
  <si>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</si>
  <si>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</si>
  <si>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</si>
  <si>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951 0104 5210600 000 000</t>
  </si>
  <si>
    <t>951 0104 5210600 500 000</t>
  </si>
  <si>
    <t>951 0104 5210600 540 000</t>
  </si>
  <si>
    <t>951 0104 5210600 540 200</t>
  </si>
  <si>
    <t>951 0104 5210600 540 250</t>
  </si>
  <si>
    <t>951 0503 7951201 244 310</t>
  </si>
  <si>
    <t>951 0309 7951500 244 310</t>
  </si>
  <si>
    <t>Алексеева Л.Ю.</t>
  </si>
  <si>
    <t xml:space="preserve"> 000  1  16  51000  02  0000 140 </t>
  </si>
  <si>
    <t xml:space="preserve"> 000  1  16  51040  02  0000 140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</si>
  <si>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</si>
  <si>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</si>
  <si>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951 0502 7951204 244 340</t>
  </si>
  <si>
    <t>951 0502 7951204 244 300</t>
  </si>
  <si>
    <t>951 0203 0013600 121 211</t>
  </si>
  <si>
    <t>951 0409 5222700 244 226</t>
  </si>
  <si>
    <t>951 0503 7951201 244 200</t>
  </si>
  <si>
    <t>Руководитель финансово-</t>
  </si>
  <si>
    <t xml:space="preserve"> Главный бухгалтер ____________________ Алексеева Л.Ю.</t>
  </si>
  <si>
    <t>951 0502 7951204 244 200</t>
  </si>
  <si>
    <t>951 0502 7951204 244 226</t>
  </si>
  <si>
    <t>951 0502 7951204 244 220</t>
  </si>
  <si>
    <t>951 0801 7951101 612 000</t>
  </si>
  <si>
    <t>951 0801 7951101 612 200</t>
  </si>
  <si>
    <t>951 0801 7951101 612 240</t>
  </si>
  <si>
    <t>951 0801 7951101 612 241</t>
  </si>
  <si>
    <t>Субсидии бюджетным организациям на иные цели</t>
  </si>
  <si>
    <t>Подпрограмма "Уличное освещение"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</si>
  <si>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</si>
  <si>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</si>
  <si>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Субсидии бюджетным учреждениям на иные цели</t>
  </si>
  <si>
    <t>951 0801 7951102 612 000</t>
  </si>
  <si>
    <t>951 0801 7951102 612 200</t>
  </si>
  <si>
    <t>951 0801 7951102 612 240</t>
  </si>
  <si>
    <t>951 0801 7951102 612 241</t>
  </si>
  <si>
    <t>Культура, кинемотография</t>
  </si>
  <si>
    <t>951 0409 7951202 242 000</t>
  </si>
  <si>
    <t>951 0409 7951202 242 200</t>
  </si>
  <si>
    <t>951 0409 7951202 242 220</t>
  </si>
  <si>
    <t>951 0409 7951202 242 226</t>
  </si>
  <si>
    <t>952 0502 7951204 242 000</t>
  </si>
  <si>
    <t>953 0502 7951204 242 200</t>
  </si>
  <si>
    <t>954 0502 7951204 242 220</t>
  </si>
  <si>
    <t>955 0502 7951204 242 226</t>
  </si>
  <si>
    <t>951 01040020400 122 222</t>
  </si>
  <si>
    <t>951 01040020400 122 220</t>
  </si>
  <si>
    <t xml:space="preserve">          на 1  ноября   2013г.</t>
  </si>
  <si>
    <t xml:space="preserve"> " 11 " ноября  2013г.</t>
  </si>
  <si>
    <t>951 0801 4400000 000 000</t>
  </si>
  <si>
    <t>951 0801 4401602 000 000</t>
  </si>
  <si>
    <t>951 0801 4401602 300 000</t>
  </si>
  <si>
    <t>951 0801 4401602 350 000</t>
  </si>
  <si>
    <t>951 0801 4401602 350 290</t>
  </si>
  <si>
    <t>Премии и гранты</t>
  </si>
  <si>
    <t>Учреждения культуры и мероприятия в сфере культуры и кинематографии</t>
  </si>
  <si>
    <t>Предоставление субсидий муниципальным, бюджетным, автономным учреждениям и иным некоммерческим организациям</t>
  </si>
  <si>
    <t xml:space="preserve"> 000  1  16  50000  00  0000 140 </t>
  </si>
  <si>
    <t>Штрафы, санкции, возмещение ущерба</t>
  </si>
  <si>
    <t xml:space="preserve"> 000  1  16  00000  00  0000 140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</si>
</sst>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6" xfId="19" applyNumberFormat="1" applyFont="1" applyBorder="1" applyAlignment="1">
      <alignment horizontal="center" vertical="top" wrapText="1"/>
      <protection/>
    </xf>
    <xf numFmtId="0" fontId="4" fillId="0" borderId="6" xfId="19" applyNumberFormat="1" applyFont="1" applyBorder="1" applyAlignment="1">
      <alignment wrapText="1"/>
      <protection/>
    </xf>
    <xf numFmtId="1" fontId="4" fillId="0" borderId="6" xfId="19" applyNumberFormat="1" applyBorder="1" applyAlignment="1">
      <alignment horizontal="center"/>
      <protection/>
    </xf>
    <xf numFmtId="49" fontId="4" fillId="0" borderId="6" xfId="19" applyNumberFormat="1" applyFont="1" applyBorder="1" applyAlignment="1">
      <alignment horizontal="center"/>
      <protection/>
    </xf>
    <xf numFmtId="4" fontId="4" fillId="0" borderId="6" xfId="19" applyNumberFormat="1" applyBorder="1" applyAlignment="1">
      <alignment horizontal="right"/>
      <protection/>
    </xf>
    <xf numFmtId="49" fontId="4" fillId="0" borderId="6" xfId="19" applyNumberFormat="1" applyFont="1" applyBorder="1">
      <alignment/>
      <protection/>
    </xf>
    <xf numFmtId="0" fontId="4" fillId="0" borderId="6" xfId="19" applyFont="1" applyBorder="1" applyAlignment="1">
      <alignment wrapText="1"/>
      <protection/>
    </xf>
    <xf numFmtId="0" fontId="8" fillId="0" borderId="7" xfId="0" applyFont="1" applyBorder="1" applyAlignment="1">
      <alignment wrapText="1"/>
    </xf>
    <xf numFmtId="4" fontId="4" fillId="0" borderId="6" xfId="19" applyNumberFormat="1" applyFont="1" applyBorder="1" applyAlignment="1">
      <alignment horizontal="right"/>
      <protection/>
    </xf>
    <xf numFmtId="4" fontId="4" fillId="0" borderId="6" xfId="19" applyNumberFormat="1" applyFont="1" applyBorder="1" applyAlignment="1">
      <alignment horizontal="center"/>
      <protection/>
    </xf>
    <xf numFmtId="49" fontId="4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9" fontId="4" fillId="0" borderId="7" xfId="0" applyNumberFormat="1" applyFont="1" applyBorder="1" applyAlignment="1">
      <alignment/>
    </xf>
    <xf numFmtId="4" fontId="4" fillId="0" borderId="7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top" wrapText="1"/>
    </xf>
    <xf numFmtId="49" fontId="8" fillId="0" borderId="7" xfId="0" applyNumberFormat="1" applyFont="1" applyBorder="1" applyAlignment="1">
      <alignment horizontal="justify" vertical="top" wrapText="1"/>
    </xf>
    <xf numFmtId="0" fontId="8" fillId="0" borderId="7" xfId="0" applyNumberFormat="1" applyFont="1" applyBorder="1" applyAlignment="1">
      <alignment horizontal="justify" vertical="top" wrapText="1"/>
    </xf>
    <xf numFmtId="49" fontId="11" fillId="0" borderId="7" xfId="0" applyNumberFormat="1" applyFont="1" applyBorder="1" applyAlignment="1">
      <alignment horizontal="justify" vertical="top" wrapText="1"/>
    </xf>
    <xf numFmtId="4" fontId="4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4" fontId="8" fillId="0" borderId="7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 wrapText="1"/>
    </xf>
    <xf numFmtId="0" fontId="4" fillId="0" borderId="7" xfId="0" applyNumberFormat="1" applyFont="1" applyBorder="1" applyAlignment="1">
      <alignment horizontal="justify" vertical="center" wrapText="1"/>
    </xf>
    <xf numFmtId="0" fontId="4" fillId="0" borderId="7" xfId="18" applyNumberFormat="1" applyFont="1" applyBorder="1" applyAlignment="1">
      <alignment horizontal="justify" vertical="center" wrapText="1"/>
      <protection/>
    </xf>
    <xf numFmtId="0" fontId="8" fillId="0" borderId="7" xfId="0" applyFont="1" applyBorder="1" applyAlignment="1">
      <alignment horizontal="justify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/>
    </xf>
    <xf numFmtId="0" fontId="8" fillId="0" borderId="7" xfId="18" applyNumberFormat="1" applyFont="1" applyBorder="1" applyAlignment="1">
      <alignment horizontal="justify" vertical="center" wrapText="1"/>
      <protection/>
    </xf>
    <xf numFmtId="49" fontId="4" fillId="0" borderId="7" xfId="18" applyNumberFormat="1" applyFont="1" applyBorder="1">
      <alignment/>
      <protection/>
    </xf>
    <xf numFmtId="4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" fillId="0" borderId="2" xfId="19" applyNumberFormat="1" applyFont="1" applyBorder="1" applyAlignment="1">
      <alignment horizontal="center" vertical="center" wrapText="1"/>
      <protection/>
    </xf>
    <xf numFmtId="49" fontId="4" fillId="0" borderId="17" xfId="19" applyNumberFormat="1" applyFont="1" applyBorder="1" applyAlignment="1">
      <alignment horizontal="center" vertical="center" wrapText="1"/>
      <protection/>
    </xf>
    <xf numFmtId="49" fontId="4" fillId="0" borderId="2" xfId="19" applyNumberFormat="1" applyFont="1" applyBorder="1" applyAlignment="1">
      <alignment horizontal="center" vertical="top" wrapText="1"/>
      <protection/>
    </xf>
    <xf numFmtId="49" fontId="4" fillId="0" borderId="17" xfId="19" applyNumberFormat="1" applyFont="1" applyBorder="1" applyAlignment="1">
      <alignment horizontal="center" vertical="top" wrapText="1"/>
      <protection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7" xfId="0" applyFont="1" applyBorder="1" applyAlignment="1">
      <alignment horizontal="justify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6"/>
  <sheetViews>
    <sheetView showGridLines="0" tabSelected="1" view="pageBreakPreview" zoomScaleSheetLayoutView="100" workbookViewId="0" topLeftCell="A67">
      <selection activeCell="D234" sqref="D234"/>
    </sheetView>
  </sheetViews>
  <sheetFormatPr defaultColWidth="9.00390625" defaultRowHeight="15" customHeight="1"/>
  <cols>
    <col min="1" max="1" width="34.5039062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8" max="8" width="11.625" style="0" bestFit="1" customWidth="1"/>
  </cols>
  <sheetData>
    <row r="1" spans="2:6" ht="15" customHeight="1">
      <c r="B1" s="6" t="s">
        <v>163</v>
      </c>
      <c r="C1" s="2"/>
      <c r="E1" s="1" t="s">
        <v>161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91" t="s">
        <v>150</v>
      </c>
      <c r="B3" s="43" t="s">
        <v>154</v>
      </c>
      <c r="C3" s="43" t="s">
        <v>152</v>
      </c>
      <c r="D3" s="44" t="s">
        <v>168</v>
      </c>
      <c r="E3" s="91" t="s">
        <v>162</v>
      </c>
      <c r="F3" s="42" t="s">
        <v>147</v>
      </c>
    </row>
    <row r="4" spans="1:6" ht="12" customHeight="1">
      <c r="A4" s="92"/>
      <c r="B4" s="43" t="s">
        <v>155</v>
      </c>
      <c r="C4" s="45" t="s">
        <v>170</v>
      </c>
      <c r="D4" s="44" t="s">
        <v>167</v>
      </c>
      <c r="E4" s="92"/>
      <c r="F4" s="44" t="s">
        <v>148</v>
      </c>
    </row>
    <row r="5" spans="1:6" ht="12" customHeight="1">
      <c r="A5" s="93"/>
      <c r="B5" s="43" t="s">
        <v>156</v>
      </c>
      <c r="C5" s="43" t="s">
        <v>169</v>
      </c>
      <c r="D5" s="44" t="s">
        <v>148</v>
      </c>
      <c r="E5" s="93"/>
      <c r="F5" s="46"/>
    </row>
    <row r="6" spans="1:6" ht="15" customHeight="1">
      <c r="A6" s="77">
        <v>1</v>
      </c>
      <c r="B6" s="75">
        <v>2</v>
      </c>
      <c r="C6" s="55">
        <v>3</v>
      </c>
      <c r="D6" s="56" t="s">
        <v>146</v>
      </c>
      <c r="E6" s="56" t="s">
        <v>164</v>
      </c>
      <c r="F6" s="56" t="s">
        <v>165</v>
      </c>
    </row>
    <row r="7" spans="1:6" ht="15" customHeight="1">
      <c r="A7" s="57" t="s">
        <v>153</v>
      </c>
      <c r="B7" s="34" t="s">
        <v>157</v>
      </c>
      <c r="C7" s="34" t="s">
        <v>158</v>
      </c>
      <c r="D7" s="48">
        <f>D8+D95+D111+D131+D174+D222+D253+D272</f>
        <v>15484000</v>
      </c>
      <c r="E7" s="48">
        <f>E8+E95+E111+E131+E174+E222+E253+E272</f>
        <v>10898559.870000001</v>
      </c>
      <c r="F7" s="48">
        <f>D7-E7</f>
        <v>4585440.129999999</v>
      </c>
    </row>
    <row r="8" spans="1:6" ht="11.25" customHeight="1">
      <c r="A8" s="57" t="s">
        <v>151</v>
      </c>
      <c r="B8" s="34"/>
      <c r="C8" s="95" t="s">
        <v>460</v>
      </c>
      <c r="D8" s="94">
        <f>D10+D25+D88</f>
        <v>4671900</v>
      </c>
      <c r="E8" s="90">
        <f>E10+E25+E88</f>
        <v>3819233.29</v>
      </c>
      <c r="F8" s="90">
        <f aca="true" t="shared" si="0" ref="F8:F19">D8-E8</f>
        <v>852666.71</v>
      </c>
    </row>
    <row r="9" spans="1:6" s="40" customFormat="1" ht="18" customHeight="1">
      <c r="A9" s="76" t="s">
        <v>173</v>
      </c>
      <c r="B9" s="64" t="s">
        <v>157</v>
      </c>
      <c r="C9" s="95"/>
      <c r="D9" s="94"/>
      <c r="E9" s="90"/>
      <c r="F9" s="90"/>
    </row>
    <row r="10" spans="1:6" ht="36" customHeight="1">
      <c r="A10" s="57" t="s">
        <v>280</v>
      </c>
      <c r="B10" s="34" t="s">
        <v>157</v>
      </c>
      <c r="C10" s="47" t="s">
        <v>461</v>
      </c>
      <c r="D10" s="62">
        <f aca="true" t="shared" si="1" ref="D10:E13">D11</f>
        <v>784100</v>
      </c>
      <c r="E10" s="48">
        <f t="shared" si="1"/>
        <v>590887.45</v>
      </c>
      <c r="F10" s="48">
        <f t="shared" si="0"/>
        <v>193212.55000000005</v>
      </c>
    </row>
    <row r="11" spans="1:6" ht="58.5" customHeight="1">
      <c r="A11" s="57" t="s">
        <v>269</v>
      </c>
      <c r="B11" s="34" t="s">
        <v>157</v>
      </c>
      <c r="C11" s="47" t="s">
        <v>462</v>
      </c>
      <c r="D11" s="62">
        <f t="shared" si="1"/>
        <v>784100</v>
      </c>
      <c r="E11" s="48">
        <f t="shared" si="1"/>
        <v>590887.45</v>
      </c>
      <c r="F11" s="48">
        <f t="shared" si="0"/>
        <v>193212.55000000005</v>
      </c>
    </row>
    <row r="12" spans="1:6" ht="13.5" customHeight="1">
      <c r="A12" s="57" t="s">
        <v>174</v>
      </c>
      <c r="B12" s="34" t="s">
        <v>157</v>
      </c>
      <c r="C12" s="47" t="s">
        <v>463</v>
      </c>
      <c r="D12" s="62">
        <f t="shared" si="1"/>
        <v>784100</v>
      </c>
      <c r="E12" s="48">
        <f t="shared" si="1"/>
        <v>590887.45</v>
      </c>
      <c r="F12" s="48">
        <f t="shared" si="0"/>
        <v>193212.55000000005</v>
      </c>
    </row>
    <row r="13" spans="1:6" ht="66.75" customHeight="1">
      <c r="A13" s="59" t="s">
        <v>390</v>
      </c>
      <c r="B13" s="34" t="s">
        <v>157</v>
      </c>
      <c r="C13" s="47" t="s">
        <v>464</v>
      </c>
      <c r="D13" s="62">
        <f t="shared" si="1"/>
        <v>784100</v>
      </c>
      <c r="E13" s="48">
        <f t="shared" si="1"/>
        <v>590887.45</v>
      </c>
      <c r="F13" s="48">
        <f t="shared" si="0"/>
        <v>193212.55000000005</v>
      </c>
    </row>
    <row r="14" spans="1:6" ht="26.25" customHeight="1">
      <c r="A14" s="59" t="s">
        <v>391</v>
      </c>
      <c r="B14" s="34"/>
      <c r="C14" s="47" t="s">
        <v>465</v>
      </c>
      <c r="D14" s="62">
        <f>D15+D20</f>
        <v>784100</v>
      </c>
      <c r="E14" s="48">
        <f>E15+E20</f>
        <v>590887.45</v>
      </c>
      <c r="F14" s="48">
        <f t="shared" si="0"/>
        <v>193212.55000000005</v>
      </c>
    </row>
    <row r="15" spans="1:6" ht="18" customHeight="1">
      <c r="A15" s="57" t="s">
        <v>300</v>
      </c>
      <c r="B15" s="34" t="s">
        <v>157</v>
      </c>
      <c r="C15" s="47" t="s">
        <v>466</v>
      </c>
      <c r="D15" s="62">
        <f>+D16</f>
        <v>754600</v>
      </c>
      <c r="E15" s="48">
        <f>E16</f>
        <v>571209.45</v>
      </c>
      <c r="F15" s="48">
        <f t="shared" si="0"/>
        <v>183390.55000000005</v>
      </c>
    </row>
    <row r="16" spans="1:6" ht="12" customHeight="1">
      <c r="A16" s="57" t="s">
        <v>153</v>
      </c>
      <c r="B16" s="34" t="s">
        <v>157</v>
      </c>
      <c r="C16" s="47" t="s">
        <v>467</v>
      </c>
      <c r="D16" s="62">
        <f>D17</f>
        <v>754600</v>
      </c>
      <c r="E16" s="48">
        <f>E17</f>
        <v>571209.45</v>
      </c>
      <c r="F16" s="48">
        <f t="shared" si="0"/>
        <v>183390.55000000005</v>
      </c>
    </row>
    <row r="17" spans="1:6" ht="22.5" customHeight="1">
      <c r="A17" s="57" t="s">
        <v>175</v>
      </c>
      <c r="B17" s="34" t="s">
        <v>157</v>
      </c>
      <c r="C17" s="47" t="s">
        <v>468</v>
      </c>
      <c r="D17" s="62">
        <f>D18+D19</f>
        <v>754600</v>
      </c>
      <c r="E17" s="48">
        <f>E18+E19</f>
        <v>571209.45</v>
      </c>
      <c r="F17" s="48">
        <f t="shared" si="0"/>
        <v>183390.55000000005</v>
      </c>
    </row>
    <row r="18" spans="1:6" s="41" customFormat="1" ht="15" customHeight="1">
      <c r="A18" s="58" t="s">
        <v>176</v>
      </c>
      <c r="B18" s="64" t="s">
        <v>157</v>
      </c>
      <c r="C18" s="49" t="s">
        <v>469</v>
      </c>
      <c r="D18" s="62">
        <v>579600</v>
      </c>
      <c r="E18" s="62">
        <v>452634</v>
      </c>
      <c r="F18" s="48">
        <f t="shared" si="0"/>
        <v>126966</v>
      </c>
    </row>
    <row r="19" spans="1:6" s="41" customFormat="1" ht="15" customHeight="1">
      <c r="A19" s="58" t="s">
        <v>178</v>
      </c>
      <c r="B19" s="64" t="s">
        <v>157</v>
      </c>
      <c r="C19" s="49" t="s">
        <v>470</v>
      </c>
      <c r="D19" s="62">
        <v>175000</v>
      </c>
      <c r="E19" s="62">
        <v>118575.45</v>
      </c>
      <c r="F19" s="48">
        <f t="shared" si="0"/>
        <v>56424.55</v>
      </c>
    </row>
    <row r="20" spans="1:6" ht="26.25" customHeight="1">
      <c r="A20" s="57" t="s">
        <v>299</v>
      </c>
      <c r="B20" s="34" t="s">
        <v>157</v>
      </c>
      <c r="C20" s="47" t="s">
        <v>471</v>
      </c>
      <c r="D20" s="62">
        <f>D21</f>
        <v>29500</v>
      </c>
      <c r="E20" s="48">
        <f>E21</f>
        <v>19678</v>
      </c>
      <c r="F20" s="48">
        <f aca="true" t="shared" si="2" ref="F20:F32">D20-E20</f>
        <v>9822</v>
      </c>
    </row>
    <row r="21" spans="1:6" ht="15" customHeight="1">
      <c r="A21" s="57" t="s">
        <v>181</v>
      </c>
      <c r="B21" s="34" t="s">
        <v>157</v>
      </c>
      <c r="C21" s="47" t="s">
        <v>472</v>
      </c>
      <c r="D21" s="62">
        <f>D22</f>
        <v>29500</v>
      </c>
      <c r="E21" s="48">
        <f>E22</f>
        <v>19678</v>
      </c>
      <c r="F21" s="48">
        <f t="shared" si="2"/>
        <v>9822</v>
      </c>
    </row>
    <row r="22" spans="1:6" ht="21.75" customHeight="1">
      <c r="A22" s="57" t="s">
        <v>175</v>
      </c>
      <c r="B22" s="34" t="s">
        <v>157</v>
      </c>
      <c r="C22" s="47" t="s">
        <v>473</v>
      </c>
      <c r="D22" s="62">
        <f>D23+D24</f>
        <v>29500</v>
      </c>
      <c r="E22" s="48">
        <f>E23+E24</f>
        <v>19678</v>
      </c>
      <c r="F22" s="48">
        <f t="shared" si="2"/>
        <v>9822</v>
      </c>
    </row>
    <row r="23" spans="1:6" ht="15.75" customHeight="1">
      <c r="A23" s="57" t="s">
        <v>177</v>
      </c>
      <c r="B23" s="34" t="s">
        <v>157</v>
      </c>
      <c r="C23" s="47" t="s">
        <v>474</v>
      </c>
      <c r="D23" s="62">
        <v>22700</v>
      </c>
      <c r="E23" s="48">
        <v>19678</v>
      </c>
      <c r="F23" s="48">
        <f t="shared" si="2"/>
        <v>3022</v>
      </c>
    </row>
    <row r="24" spans="1:6" ht="18" customHeight="1">
      <c r="A24" s="57" t="s">
        <v>178</v>
      </c>
      <c r="B24" s="34" t="s">
        <v>157</v>
      </c>
      <c r="C24" s="47" t="s">
        <v>475</v>
      </c>
      <c r="D24" s="62">
        <v>6800</v>
      </c>
      <c r="E24" s="48">
        <v>0</v>
      </c>
      <c r="F24" s="48">
        <f t="shared" si="2"/>
        <v>6800</v>
      </c>
    </row>
    <row r="25" spans="1:6" ht="55.5" customHeight="1">
      <c r="A25" s="57" t="s">
        <v>179</v>
      </c>
      <c r="B25" s="34" t="s">
        <v>157</v>
      </c>
      <c r="C25" s="47" t="s">
        <v>476</v>
      </c>
      <c r="D25" s="62">
        <f>D26+D74</f>
        <v>3882800</v>
      </c>
      <c r="E25" s="48">
        <f>E26+E74</f>
        <v>3228345.84</v>
      </c>
      <c r="F25" s="48">
        <f t="shared" si="2"/>
        <v>654454.1600000001</v>
      </c>
    </row>
    <row r="26" spans="1:6" ht="54" customHeight="1">
      <c r="A26" s="57" t="s">
        <v>438</v>
      </c>
      <c r="B26" s="34" t="s">
        <v>157</v>
      </c>
      <c r="C26" s="47" t="s">
        <v>477</v>
      </c>
      <c r="D26" s="62">
        <f>D27</f>
        <v>3741900</v>
      </c>
      <c r="E26" s="48">
        <f>E27</f>
        <v>3111045.84</v>
      </c>
      <c r="F26" s="48">
        <f t="shared" si="2"/>
        <v>630854.1600000001</v>
      </c>
    </row>
    <row r="27" spans="1:6" ht="12.75" customHeight="1">
      <c r="A27" s="57" t="s">
        <v>180</v>
      </c>
      <c r="B27" s="34" t="s">
        <v>157</v>
      </c>
      <c r="C27" s="47" t="s">
        <v>478</v>
      </c>
      <c r="D27" s="62">
        <f>D28+D44+D66</f>
        <v>3741900</v>
      </c>
      <c r="E27" s="48">
        <f>E28+E44+E66</f>
        <v>3111045.84</v>
      </c>
      <c r="F27" s="48">
        <f t="shared" si="2"/>
        <v>630854.1600000001</v>
      </c>
    </row>
    <row r="28" spans="1:6" ht="67.5" customHeight="1">
      <c r="A28" s="57" t="s">
        <v>390</v>
      </c>
      <c r="B28" s="34" t="s">
        <v>157</v>
      </c>
      <c r="C28" s="47" t="s">
        <v>479</v>
      </c>
      <c r="D28" s="62">
        <f>D29</f>
        <v>3122800</v>
      </c>
      <c r="E28" s="48">
        <f>E29</f>
        <v>2606289.9</v>
      </c>
      <c r="F28" s="48">
        <f t="shared" si="2"/>
        <v>516510.1000000001</v>
      </c>
    </row>
    <row r="29" spans="1:6" ht="26.25" customHeight="1">
      <c r="A29" s="57" t="s">
        <v>391</v>
      </c>
      <c r="B29" s="34" t="s">
        <v>157</v>
      </c>
      <c r="C29" s="47" t="s">
        <v>480</v>
      </c>
      <c r="D29" s="62">
        <f>D30+D35</f>
        <v>3122800</v>
      </c>
      <c r="E29" s="48">
        <f>E30+E35</f>
        <v>2606289.9</v>
      </c>
      <c r="F29" s="48">
        <f t="shared" si="2"/>
        <v>516510.1000000001</v>
      </c>
    </row>
    <row r="30" spans="1:6" ht="16.5" customHeight="1">
      <c r="A30" s="57" t="s">
        <v>300</v>
      </c>
      <c r="B30" s="34" t="s">
        <v>157</v>
      </c>
      <c r="C30" s="47" t="s">
        <v>481</v>
      </c>
      <c r="D30" s="62">
        <f>D31</f>
        <v>2824400</v>
      </c>
      <c r="E30" s="48">
        <f>E31</f>
        <v>2321050.96</v>
      </c>
      <c r="F30" s="48">
        <f t="shared" si="2"/>
        <v>503349.04000000004</v>
      </c>
    </row>
    <row r="31" spans="1:6" ht="15" customHeight="1">
      <c r="A31" s="57" t="s">
        <v>181</v>
      </c>
      <c r="B31" s="34" t="s">
        <v>157</v>
      </c>
      <c r="C31" s="47" t="s">
        <v>482</v>
      </c>
      <c r="D31" s="62">
        <f>D32</f>
        <v>2824400</v>
      </c>
      <c r="E31" s="48">
        <f>E32</f>
        <v>2321050.96</v>
      </c>
      <c r="F31" s="48">
        <f t="shared" si="2"/>
        <v>503349.04000000004</v>
      </c>
    </row>
    <row r="32" spans="1:6" ht="27" customHeight="1">
      <c r="A32" s="57" t="s">
        <v>175</v>
      </c>
      <c r="B32" s="34" t="s">
        <v>157</v>
      </c>
      <c r="C32" s="47" t="s">
        <v>483</v>
      </c>
      <c r="D32" s="62">
        <f>D33+D34</f>
        <v>2824400</v>
      </c>
      <c r="E32" s="48">
        <f>E33+E34</f>
        <v>2321050.96</v>
      </c>
      <c r="F32" s="48">
        <f t="shared" si="2"/>
        <v>503349.04000000004</v>
      </c>
    </row>
    <row r="33" spans="1:6" s="41" customFormat="1" ht="15" customHeight="1">
      <c r="A33" s="58" t="s">
        <v>176</v>
      </c>
      <c r="B33" s="64" t="s">
        <v>157</v>
      </c>
      <c r="C33" s="49" t="s">
        <v>484</v>
      </c>
      <c r="D33" s="62">
        <v>2169300</v>
      </c>
      <c r="E33" s="62">
        <v>1820814.86</v>
      </c>
      <c r="F33" s="62">
        <f>D33-E33</f>
        <v>348485.1399999999</v>
      </c>
    </row>
    <row r="34" spans="1:6" s="41" customFormat="1" ht="15.75" customHeight="1">
      <c r="A34" s="58" t="s">
        <v>178</v>
      </c>
      <c r="B34" s="64" t="s">
        <v>157</v>
      </c>
      <c r="C34" s="49" t="s">
        <v>485</v>
      </c>
      <c r="D34" s="62">
        <v>655100</v>
      </c>
      <c r="E34" s="62">
        <v>500236.1</v>
      </c>
      <c r="F34" s="62">
        <f aca="true" t="shared" si="3" ref="F34:F94">D34-E34</f>
        <v>154863.90000000002</v>
      </c>
    </row>
    <row r="35" spans="1:6" ht="24" customHeight="1">
      <c r="A35" s="57" t="s">
        <v>299</v>
      </c>
      <c r="B35" s="34" t="s">
        <v>157</v>
      </c>
      <c r="C35" s="47" t="s">
        <v>486</v>
      </c>
      <c r="D35" s="62">
        <f>D36</f>
        <v>298400</v>
      </c>
      <c r="E35" s="48">
        <f>E36</f>
        <v>285238.94</v>
      </c>
      <c r="F35" s="62">
        <f t="shared" si="3"/>
        <v>13161.059999999998</v>
      </c>
    </row>
    <row r="36" spans="1:6" ht="12.75" customHeight="1">
      <c r="A36" s="57" t="s">
        <v>181</v>
      </c>
      <c r="B36" s="34" t="s">
        <v>157</v>
      </c>
      <c r="C36" s="47" t="s">
        <v>487</v>
      </c>
      <c r="D36" s="62">
        <f>D37+D42+D40</f>
        <v>298400</v>
      </c>
      <c r="E36" s="62">
        <f>E37+E42+E40</f>
        <v>285238.94</v>
      </c>
      <c r="F36" s="62">
        <f t="shared" si="3"/>
        <v>13161.059999999998</v>
      </c>
    </row>
    <row r="37" spans="1:6" ht="23.25" customHeight="1">
      <c r="A37" s="57" t="s">
        <v>175</v>
      </c>
      <c r="B37" s="34" t="s">
        <v>157</v>
      </c>
      <c r="C37" s="47" t="s">
        <v>488</v>
      </c>
      <c r="D37" s="62">
        <f>D38+D39</f>
        <v>99200</v>
      </c>
      <c r="E37" s="48">
        <f>E38+E39</f>
        <v>86272.44</v>
      </c>
      <c r="F37" s="62">
        <f t="shared" si="3"/>
        <v>12927.559999999998</v>
      </c>
    </row>
    <row r="38" spans="1:6" ht="16.5" customHeight="1">
      <c r="A38" s="57" t="s">
        <v>177</v>
      </c>
      <c r="B38" s="34" t="s">
        <v>157</v>
      </c>
      <c r="C38" s="47" t="s">
        <v>489</v>
      </c>
      <c r="D38" s="62">
        <v>76200</v>
      </c>
      <c r="E38" s="48">
        <v>72118</v>
      </c>
      <c r="F38" s="62">
        <f t="shared" si="3"/>
        <v>4082</v>
      </c>
    </row>
    <row r="39" spans="1:6" ht="15" customHeight="1">
      <c r="A39" s="57" t="s">
        <v>178</v>
      </c>
      <c r="B39" s="34" t="s">
        <v>157</v>
      </c>
      <c r="C39" s="47" t="s">
        <v>490</v>
      </c>
      <c r="D39" s="62">
        <v>23000</v>
      </c>
      <c r="E39" s="48">
        <v>14154.44</v>
      </c>
      <c r="F39" s="62">
        <f t="shared" si="3"/>
        <v>8845.56</v>
      </c>
    </row>
    <row r="40" spans="1:6" ht="15" customHeight="1">
      <c r="A40" s="57" t="s">
        <v>304</v>
      </c>
      <c r="B40" s="34" t="s">
        <v>157</v>
      </c>
      <c r="C40" s="47" t="s">
        <v>576</v>
      </c>
      <c r="D40" s="62">
        <f>D41</f>
        <v>3700</v>
      </c>
      <c r="E40" s="62">
        <f>E41</f>
        <v>3498.5</v>
      </c>
      <c r="F40" s="62">
        <f t="shared" si="3"/>
        <v>201.5</v>
      </c>
    </row>
    <row r="41" spans="1:6" ht="15" customHeight="1">
      <c r="A41" s="57" t="s">
        <v>416</v>
      </c>
      <c r="B41" s="34" t="s">
        <v>157</v>
      </c>
      <c r="C41" s="47" t="s">
        <v>575</v>
      </c>
      <c r="D41" s="62">
        <v>3700</v>
      </c>
      <c r="E41" s="48">
        <v>3498.5</v>
      </c>
      <c r="F41" s="62">
        <f t="shared" si="3"/>
        <v>201.5</v>
      </c>
    </row>
    <row r="42" spans="1:6" ht="13.5" customHeight="1">
      <c r="A42" s="57" t="s">
        <v>301</v>
      </c>
      <c r="B42" s="34" t="s">
        <v>157</v>
      </c>
      <c r="C42" s="47" t="s">
        <v>491</v>
      </c>
      <c r="D42" s="62">
        <f>D43</f>
        <v>195500</v>
      </c>
      <c r="E42" s="48">
        <f>E43</f>
        <v>195468</v>
      </c>
      <c r="F42" s="62">
        <f t="shared" si="3"/>
        <v>32</v>
      </c>
    </row>
    <row r="43" spans="1:6" ht="21.75" customHeight="1">
      <c r="A43" s="71" t="s">
        <v>302</v>
      </c>
      <c r="B43" s="34" t="s">
        <v>157</v>
      </c>
      <c r="C43" s="47" t="s">
        <v>492</v>
      </c>
      <c r="D43" s="62">
        <v>195500</v>
      </c>
      <c r="E43" s="48">
        <v>195468</v>
      </c>
      <c r="F43" s="62">
        <f t="shared" si="3"/>
        <v>32</v>
      </c>
    </row>
    <row r="44" spans="1:6" ht="27" customHeight="1">
      <c r="A44" s="59" t="s">
        <v>392</v>
      </c>
      <c r="B44" s="34" t="s">
        <v>157</v>
      </c>
      <c r="C44" s="47" t="s">
        <v>493</v>
      </c>
      <c r="D44" s="62">
        <f>D45</f>
        <v>572700</v>
      </c>
      <c r="E44" s="48">
        <f>E45</f>
        <v>461474.03</v>
      </c>
      <c r="F44" s="62">
        <f t="shared" si="3"/>
        <v>111225.96999999997</v>
      </c>
    </row>
    <row r="45" spans="1:6" ht="25.5" customHeight="1">
      <c r="A45" s="59" t="s">
        <v>393</v>
      </c>
      <c r="B45" s="34" t="s">
        <v>157</v>
      </c>
      <c r="C45" s="47" t="s">
        <v>494</v>
      </c>
      <c r="D45" s="62">
        <f>D46+D55</f>
        <v>572700</v>
      </c>
      <c r="E45" s="48">
        <f>E46+E55</f>
        <v>461474.03</v>
      </c>
      <c r="F45" s="62">
        <f t="shared" si="3"/>
        <v>111225.96999999997</v>
      </c>
    </row>
    <row r="46" spans="1:6" ht="32.25" customHeight="1">
      <c r="A46" s="57" t="s">
        <v>303</v>
      </c>
      <c r="B46" s="34" t="s">
        <v>157</v>
      </c>
      <c r="C46" s="47" t="s">
        <v>495</v>
      </c>
      <c r="D46" s="62">
        <f>D47+D52</f>
        <v>122000</v>
      </c>
      <c r="E46" s="48">
        <f>E47+E52</f>
        <v>117113.93</v>
      </c>
      <c r="F46" s="62">
        <f t="shared" si="3"/>
        <v>4886.070000000007</v>
      </c>
    </row>
    <row r="47" spans="1:6" ht="13.5" customHeight="1">
      <c r="A47" s="57" t="s">
        <v>181</v>
      </c>
      <c r="B47" s="34" t="s">
        <v>157</v>
      </c>
      <c r="C47" s="47" t="s">
        <v>496</v>
      </c>
      <c r="D47" s="62">
        <f>D48</f>
        <v>108000</v>
      </c>
      <c r="E47" s="48">
        <f>E48</f>
        <v>103673.93</v>
      </c>
      <c r="F47" s="62">
        <f t="shared" si="3"/>
        <v>4326.070000000007</v>
      </c>
    </row>
    <row r="48" spans="1:6" ht="13.5" customHeight="1">
      <c r="A48" s="57" t="s">
        <v>304</v>
      </c>
      <c r="B48" s="34" t="s">
        <v>157</v>
      </c>
      <c r="C48" s="47" t="s">
        <v>497</v>
      </c>
      <c r="D48" s="62">
        <f>D49+D50+D51</f>
        <v>108000</v>
      </c>
      <c r="E48" s="48">
        <f>E49+E50+E51</f>
        <v>103673.93</v>
      </c>
      <c r="F48" s="62">
        <f t="shared" si="3"/>
        <v>4326.070000000007</v>
      </c>
    </row>
    <row r="49" spans="1:6" ht="13.5" customHeight="1">
      <c r="A49" s="57" t="s">
        <v>183</v>
      </c>
      <c r="B49" s="34" t="s">
        <v>157</v>
      </c>
      <c r="C49" s="47" t="s">
        <v>498</v>
      </c>
      <c r="D49" s="62">
        <v>67400</v>
      </c>
      <c r="E49" s="48">
        <v>65269.93</v>
      </c>
      <c r="F49" s="62">
        <f t="shared" si="3"/>
        <v>2130.0699999999997</v>
      </c>
    </row>
    <row r="50" spans="1:6" ht="14.25" customHeight="1">
      <c r="A50" s="57" t="s">
        <v>186</v>
      </c>
      <c r="B50" s="34" t="s">
        <v>157</v>
      </c>
      <c r="C50" s="47" t="s">
        <v>499</v>
      </c>
      <c r="D50" s="62">
        <v>14600</v>
      </c>
      <c r="E50" s="48">
        <v>14554</v>
      </c>
      <c r="F50" s="62">
        <f t="shared" si="3"/>
        <v>46</v>
      </c>
    </row>
    <row r="51" spans="1:6" ht="14.25" customHeight="1">
      <c r="A51" s="57" t="s">
        <v>187</v>
      </c>
      <c r="B51" s="34" t="s">
        <v>157</v>
      </c>
      <c r="C51" s="47" t="s">
        <v>500</v>
      </c>
      <c r="D51" s="62">
        <v>26000</v>
      </c>
      <c r="E51" s="48">
        <v>23850</v>
      </c>
      <c r="F51" s="62">
        <f t="shared" si="3"/>
        <v>2150</v>
      </c>
    </row>
    <row r="52" spans="1:6" ht="16.5" customHeight="1">
      <c r="A52" s="59" t="s">
        <v>189</v>
      </c>
      <c r="B52" s="34" t="s">
        <v>157</v>
      </c>
      <c r="C52" s="47" t="s">
        <v>501</v>
      </c>
      <c r="D52" s="62">
        <f>D53+D54</f>
        <v>14000</v>
      </c>
      <c r="E52" s="48">
        <f>E53+E54</f>
        <v>13440</v>
      </c>
      <c r="F52" s="62">
        <f t="shared" si="3"/>
        <v>560</v>
      </c>
    </row>
    <row r="53" spans="1:6" ht="15.75" customHeight="1">
      <c r="A53" s="59" t="s">
        <v>315</v>
      </c>
      <c r="B53" s="34" t="s">
        <v>157</v>
      </c>
      <c r="C53" s="47" t="s">
        <v>502</v>
      </c>
      <c r="D53" s="62">
        <v>0</v>
      </c>
      <c r="E53" s="48">
        <v>0</v>
      </c>
      <c r="F53" s="62">
        <f t="shared" si="3"/>
        <v>0</v>
      </c>
    </row>
    <row r="54" spans="1:6" ht="24" customHeight="1">
      <c r="A54" s="57" t="s">
        <v>190</v>
      </c>
      <c r="B54" s="34" t="s">
        <v>157</v>
      </c>
      <c r="C54" s="47" t="s">
        <v>503</v>
      </c>
      <c r="D54" s="62">
        <v>14000</v>
      </c>
      <c r="E54" s="48">
        <v>13440</v>
      </c>
      <c r="F54" s="62">
        <f t="shared" si="3"/>
        <v>560</v>
      </c>
    </row>
    <row r="55" spans="1:6" ht="24" customHeight="1">
      <c r="A55" s="57" t="s">
        <v>305</v>
      </c>
      <c r="B55" s="34" t="s">
        <v>157</v>
      </c>
      <c r="C55" s="47" t="s">
        <v>504</v>
      </c>
      <c r="D55" s="62">
        <f>D56+D63</f>
        <v>450700</v>
      </c>
      <c r="E55" s="48">
        <f>E56+E63</f>
        <v>344360.10000000003</v>
      </c>
      <c r="F55" s="48">
        <f t="shared" si="3"/>
        <v>106339.89999999997</v>
      </c>
    </row>
    <row r="56" spans="1:6" ht="15" customHeight="1">
      <c r="A56" s="57" t="s">
        <v>181</v>
      </c>
      <c r="B56" s="34" t="s">
        <v>157</v>
      </c>
      <c r="C56" s="47" t="s">
        <v>505</v>
      </c>
      <c r="D56" s="62">
        <f>D57</f>
        <v>124400</v>
      </c>
      <c r="E56" s="48">
        <f>E57</f>
        <v>70460.7</v>
      </c>
      <c r="F56" s="48">
        <f t="shared" si="3"/>
        <v>53939.3</v>
      </c>
    </row>
    <row r="57" spans="1:6" ht="15" customHeight="1">
      <c r="A57" s="57" t="s">
        <v>182</v>
      </c>
      <c r="B57" s="34" t="s">
        <v>157</v>
      </c>
      <c r="C57" s="47" t="s">
        <v>506</v>
      </c>
      <c r="D57" s="62">
        <f>D58+D59+D60+D61+D62</f>
        <v>124400</v>
      </c>
      <c r="E57" s="48">
        <f>E58+E59+E60+E61+E62</f>
        <v>70460.7</v>
      </c>
      <c r="F57" s="48">
        <f>D57-E57</f>
        <v>53939.3</v>
      </c>
    </row>
    <row r="58" spans="1:6" ht="15" customHeight="1">
      <c r="A58" s="57" t="s">
        <v>183</v>
      </c>
      <c r="B58" s="34" t="s">
        <v>157</v>
      </c>
      <c r="C58" s="47" t="s">
        <v>507</v>
      </c>
      <c r="D58" s="62">
        <v>2000</v>
      </c>
      <c r="E58" s="48">
        <v>1876.44</v>
      </c>
      <c r="F58" s="48">
        <f>D58-E58</f>
        <v>123.55999999999995</v>
      </c>
    </row>
    <row r="59" spans="1:6" ht="15" customHeight="1">
      <c r="A59" s="57" t="s">
        <v>184</v>
      </c>
      <c r="B59" s="34" t="s">
        <v>157</v>
      </c>
      <c r="C59" s="47" t="s">
        <v>508</v>
      </c>
      <c r="D59" s="62">
        <v>0</v>
      </c>
      <c r="E59" s="48">
        <v>0</v>
      </c>
      <c r="F59" s="48">
        <f t="shared" si="3"/>
        <v>0</v>
      </c>
    </row>
    <row r="60" spans="1:6" ht="15" customHeight="1">
      <c r="A60" s="57" t="s">
        <v>185</v>
      </c>
      <c r="B60" s="34" t="s">
        <v>157</v>
      </c>
      <c r="C60" s="47" t="s">
        <v>509</v>
      </c>
      <c r="D60" s="62">
        <v>55300</v>
      </c>
      <c r="E60" s="48">
        <v>38934.36</v>
      </c>
      <c r="F60" s="48">
        <f t="shared" si="3"/>
        <v>16365.64</v>
      </c>
    </row>
    <row r="61" spans="1:6" ht="15" customHeight="1">
      <c r="A61" s="57" t="s">
        <v>186</v>
      </c>
      <c r="B61" s="34" t="s">
        <v>157</v>
      </c>
      <c r="C61" s="47" t="s">
        <v>510</v>
      </c>
      <c r="D61" s="62">
        <v>15000</v>
      </c>
      <c r="E61" s="48">
        <v>15000</v>
      </c>
      <c r="F61" s="48">
        <f t="shared" si="3"/>
        <v>0</v>
      </c>
    </row>
    <row r="62" spans="1:6" ht="15.75" customHeight="1">
      <c r="A62" s="57" t="s">
        <v>187</v>
      </c>
      <c r="B62" s="34" t="s">
        <v>157</v>
      </c>
      <c r="C62" s="47" t="s">
        <v>511</v>
      </c>
      <c r="D62" s="62">
        <v>52100</v>
      </c>
      <c r="E62" s="48">
        <v>14649.9</v>
      </c>
      <c r="F62" s="48">
        <f t="shared" si="3"/>
        <v>37450.1</v>
      </c>
    </row>
    <row r="63" spans="1:6" ht="16.5" customHeight="1">
      <c r="A63" s="59" t="s">
        <v>189</v>
      </c>
      <c r="B63" s="34" t="s">
        <v>157</v>
      </c>
      <c r="C63" s="47" t="s">
        <v>512</v>
      </c>
      <c r="D63" s="62">
        <f>D65+D64</f>
        <v>326300</v>
      </c>
      <c r="E63" s="48">
        <f>E64+E65</f>
        <v>273899.4</v>
      </c>
      <c r="F63" s="48">
        <f>D63-E63</f>
        <v>52400.59999999998</v>
      </c>
    </row>
    <row r="64" spans="1:6" ht="15.75" customHeight="1">
      <c r="A64" s="59" t="s">
        <v>315</v>
      </c>
      <c r="B64" s="34" t="s">
        <v>157</v>
      </c>
      <c r="C64" s="47" t="s">
        <v>513</v>
      </c>
      <c r="D64" s="62">
        <v>0</v>
      </c>
      <c r="E64" s="48">
        <v>0</v>
      </c>
      <c r="F64" s="48">
        <f>D64-E64</f>
        <v>0</v>
      </c>
    </row>
    <row r="65" spans="1:6" ht="21.75" customHeight="1">
      <c r="A65" s="57" t="s">
        <v>190</v>
      </c>
      <c r="B65" s="34" t="s">
        <v>157</v>
      </c>
      <c r="C65" s="47" t="s">
        <v>514</v>
      </c>
      <c r="D65" s="62">
        <v>326300</v>
      </c>
      <c r="E65" s="48">
        <v>273899.4</v>
      </c>
      <c r="F65" s="48">
        <f t="shared" si="3"/>
        <v>52400.59999999998</v>
      </c>
    </row>
    <row r="66" spans="1:6" ht="15" customHeight="1">
      <c r="A66" s="59" t="s">
        <v>394</v>
      </c>
      <c r="B66" s="34" t="s">
        <v>157</v>
      </c>
      <c r="C66" s="47" t="s">
        <v>515</v>
      </c>
      <c r="D66" s="62">
        <f>D67</f>
        <v>46400</v>
      </c>
      <c r="E66" s="48">
        <f>E67</f>
        <v>43281.91</v>
      </c>
      <c r="F66" s="48">
        <f t="shared" si="3"/>
        <v>3118.0899999999965</v>
      </c>
    </row>
    <row r="67" spans="1:6" ht="16.5" customHeight="1">
      <c r="A67" s="59" t="s">
        <v>439</v>
      </c>
      <c r="B67" s="34" t="s">
        <v>157</v>
      </c>
      <c r="C67" s="47" t="s">
        <v>516</v>
      </c>
      <c r="D67" s="62">
        <f>D68+D71</f>
        <v>46400</v>
      </c>
      <c r="E67" s="48">
        <f>E68+E71</f>
        <v>43281.91</v>
      </c>
      <c r="F67" s="48">
        <f t="shared" si="3"/>
        <v>3118.0899999999965</v>
      </c>
    </row>
    <row r="68" spans="1:6" ht="21" customHeight="1">
      <c r="A68" s="57" t="s">
        <v>191</v>
      </c>
      <c r="B68" s="34" t="s">
        <v>157</v>
      </c>
      <c r="C68" s="47" t="s">
        <v>517</v>
      </c>
      <c r="D68" s="62">
        <f>D69</f>
        <v>1000</v>
      </c>
      <c r="E68" s="48">
        <f>E69</f>
        <v>990</v>
      </c>
      <c r="F68" s="48">
        <f t="shared" si="3"/>
        <v>10</v>
      </c>
    </row>
    <row r="69" spans="1:6" ht="13.5" customHeight="1">
      <c r="A69" s="57" t="s">
        <v>181</v>
      </c>
      <c r="B69" s="34" t="s">
        <v>157</v>
      </c>
      <c r="C69" s="47" t="s">
        <v>518</v>
      </c>
      <c r="D69" s="62">
        <f>D70</f>
        <v>1000</v>
      </c>
      <c r="E69" s="48">
        <f>E70</f>
        <v>990</v>
      </c>
      <c r="F69" s="48">
        <f t="shared" si="3"/>
        <v>10</v>
      </c>
    </row>
    <row r="70" spans="1:6" ht="12" customHeight="1">
      <c r="A70" s="57" t="s">
        <v>188</v>
      </c>
      <c r="B70" s="34" t="s">
        <v>157</v>
      </c>
      <c r="C70" s="47" t="s">
        <v>519</v>
      </c>
      <c r="D70" s="62">
        <v>1000</v>
      </c>
      <c r="E70" s="48">
        <v>990</v>
      </c>
      <c r="F70" s="48">
        <f t="shared" si="3"/>
        <v>10</v>
      </c>
    </row>
    <row r="71" spans="1:6" ht="21.75" customHeight="1">
      <c r="A71" s="57" t="s">
        <v>306</v>
      </c>
      <c r="B71" s="34" t="s">
        <v>157</v>
      </c>
      <c r="C71" s="47" t="s">
        <v>520</v>
      </c>
      <c r="D71" s="62">
        <f>D72</f>
        <v>45400</v>
      </c>
      <c r="E71" s="48">
        <f>E72</f>
        <v>42291.91</v>
      </c>
      <c r="F71" s="48">
        <f t="shared" si="3"/>
        <v>3108.0899999999965</v>
      </c>
    </row>
    <row r="72" spans="1:6" ht="12" customHeight="1">
      <c r="A72" s="57" t="s">
        <v>181</v>
      </c>
      <c r="B72" s="34" t="s">
        <v>157</v>
      </c>
      <c r="C72" s="47" t="s">
        <v>521</v>
      </c>
      <c r="D72" s="62">
        <f>D73</f>
        <v>45400</v>
      </c>
      <c r="E72" s="48">
        <f>E73</f>
        <v>42291.91</v>
      </c>
      <c r="F72" s="48">
        <f t="shared" si="3"/>
        <v>3108.0899999999965</v>
      </c>
    </row>
    <row r="73" spans="1:6" ht="13.5" customHeight="1">
      <c r="A73" s="57" t="s">
        <v>188</v>
      </c>
      <c r="B73" s="34" t="s">
        <v>157</v>
      </c>
      <c r="C73" s="47" t="s">
        <v>522</v>
      </c>
      <c r="D73" s="62">
        <v>45400</v>
      </c>
      <c r="E73" s="48">
        <v>42291.91</v>
      </c>
      <c r="F73" s="48">
        <f t="shared" si="3"/>
        <v>3108.0899999999965</v>
      </c>
    </row>
    <row r="74" spans="1:6" ht="12.75" customHeight="1">
      <c r="A74" s="57" t="s">
        <v>192</v>
      </c>
      <c r="B74" s="34" t="s">
        <v>157</v>
      </c>
      <c r="C74" s="47" t="s">
        <v>523</v>
      </c>
      <c r="D74" s="62">
        <f>D75+D82</f>
        <v>140900</v>
      </c>
      <c r="E74" s="48">
        <f>E75+E82</f>
        <v>117300</v>
      </c>
      <c r="F74" s="48">
        <f t="shared" si="3"/>
        <v>23600</v>
      </c>
    </row>
    <row r="75" spans="1:6" ht="79.5" customHeight="1">
      <c r="A75" s="57" t="s">
        <v>440</v>
      </c>
      <c r="B75" s="34" t="s">
        <v>157</v>
      </c>
      <c r="C75" s="47" t="s">
        <v>524</v>
      </c>
      <c r="D75" s="62">
        <f>D76</f>
        <v>200</v>
      </c>
      <c r="E75" s="48">
        <f>E76</f>
        <v>200</v>
      </c>
      <c r="F75" s="48">
        <f t="shared" si="3"/>
        <v>0</v>
      </c>
    </row>
    <row r="76" spans="1:6" ht="225" customHeight="1">
      <c r="A76" s="60" t="s">
        <v>441</v>
      </c>
      <c r="B76" s="34" t="s">
        <v>157</v>
      </c>
      <c r="C76" s="47" t="s">
        <v>525</v>
      </c>
      <c r="D76" s="62">
        <f>D79</f>
        <v>200</v>
      </c>
      <c r="E76" s="48">
        <f>E79</f>
        <v>200</v>
      </c>
      <c r="F76" s="48">
        <f t="shared" si="3"/>
        <v>0</v>
      </c>
    </row>
    <row r="77" spans="1:6" ht="31.5" customHeight="1">
      <c r="A77" s="59" t="s">
        <v>392</v>
      </c>
      <c r="B77" s="34" t="s">
        <v>157</v>
      </c>
      <c r="C77" s="47" t="s">
        <v>526</v>
      </c>
      <c r="D77" s="62">
        <f aca="true" t="shared" si="4" ref="D77:E80">D78</f>
        <v>200</v>
      </c>
      <c r="E77" s="48">
        <f t="shared" si="4"/>
        <v>200</v>
      </c>
      <c r="F77" s="48">
        <f t="shared" si="3"/>
        <v>0</v>
      </c>
    </row>
    <row r="78" spans="1:6" ht="30" customHeight="1">
      <c r="A78" s="59" t="s">
        <v>393</v>
      </c>
      <c r="B78" s="34" t="s">
        <v>157</v>
      </c>
      <c r="C78" s="47" t="s">
        <v>527</v>
      </c>
      <c r="D78" s="62">
        <f t="shared" si="4"/>
        <v>200</v>
      </c>
      <c r="E78" s="48">
        <f t="shared" si="4"/>
        <v>200</v>
      </c>
      <c r="F78" s="48">
        <f t="shared" si="3"/>
        <v>0</v>
      </c>
    </row>
    <row r="79" spans="1:6" ht="28.5" customHeight="1">
      <c r="A79" s="57" t="s">
        <v>305</v>
      </c>
      <c r="B79" s="34" t="s">
        <v>157</v>
      </c>
      <c r="C79" s="47" t="s">
        <v>528</v>
      </c>
      <c r="D79" s="62">
        <f t="shared" si="4"/>
        <v>200</v>
      </c>
      <c r="E79" s="48">
        <f t="shared" si="4"/>
        <v>200</v>
      </c>
      <c r="F79" s="48">
        <f t="shared" si="3"/>
        <v>0</v>
      </c>
    </row>
    <row r="80" spans="1:6" ht="15" customHeight="1">
      <c r="A80" s="57" t="s">
        <v>189</v>
      </c>
      <c r="B80" s="34" t="s">
        <v>157</v>
      </c>
      <c r="C80" s="47" t="s">
        <v>529</v>
      </c>
      <c r="D80" s="62">
        <f t="shared" si="4"/>
        <v>200</v>
      </c>
      <c r="E80" s="48">
        <f t="shared" si="4"/>
        <v>200</v>
      </c>
      <c r="F80" s="48">
        <f t="shared" si="3"/>
        <v>0</v>
      </c>
    </row>
    <row r="81" spans="1:6" ht="17.25" customHeight="1">
      <c r="A81" s="57" t="s">
        <v>190</v>
      </c>
      <c r="B81" s="34" t="s">
        <v>157</v>
      </c>
      <c r="C81" s="47" t="s">
        <v>530</v>
      </c>
      <c r="D81" s="62">
        <v>200</v>
      </c>
      <c r="E81" s="48">
        <v>200</v>
      </c>
      <c r="F81" s="48">
        <f t="shared" si="3"/>
        <v>0</v>
      </c>
    </row>
    <row r="82" spans="1:6" ht="89.25" customHeight="1">
      <c r="A82" s="57" t="s">
        <v>442</v>
      </c>
      <c r="B82" s="34" t="s">
        <v>157</v>
      </c>
      <c r="C82" s="47" t="s">
        <v>531</v>
      </c>
      <c r="D82" s="62">
        <f>D83</f>
        <v>140700</v>
      </c>
      <c r="E82" s="48">
        <f>E83</f>
        <v>117100</v>
      </c>
      <c r="F82" s="48">
        <f t="shared" si="3"/>
        <v>23600</v>
      </c>
    </row>
    <row r="83" spans="1:6" ht="15" customHeight="1">
      <c r="A83" s="59" t="s">
        <v>192</v>
      </c>
      <c r="B83" s="34"/>
      <c r="C83" s="47" t="s">
        <v>532</v>
      </c>
      <c r="D83" s="62">
        <f>D84</f>
        <v>140700</v>
      </c>
      <c r="E83" s="48">
        <f>E84</f>
        <v>117100</v>
      </c>
      <c r="F83" s="48">
        <f t="shared" si="3"/>
        <v>23600</v>
      </c>
    </row>
    <row r="84" spans="1:6" ht="18" customHeight="1">
      <c r="A84" s="57" t="s">
        <v>201</v>
      </c>
      <c r="B84" s="34" t="s">
        <v>157</v>
      </c>
      <c r="C84" s="47" t="s">
        <v>533</v>
      </c>
      <c r="D84" s="62">
        <f aca="true" t="shared" si="5" ref="D84:E86">D85</f>
        <v>140700</v>
      </c>
      <c r="E84" s="48">
        <f t="shared" si="5"/>
        <v>117100</v>
      </c>
      <c r="F84" s="48">
        <f t="shared" si="3"/>
        <v>23600</v>
      </c>
    </row>
    <row r="85" spans="1:6" ht="12.75" customHeight="1">
      <c r="A85" s="57" t="s">
        <v>181</v>
      </c>
      <c r="B85" s="34"/>
      <c r="C85" s="47" t="s">
        <v>534</v>
      </c>
      <c r="D85" s="62">
        <f t="shared" si="5"/>
        <v>140700</v>
      </c>
      <c r="E85" s="48">
        <f t="shared" si="5"/>
        <v>117100</v>
      </c>
      <c r="F85" s="48">
        <f t="shared" si="3"/>
        <v>23600</v>
      </c>
    </row>
    <row r="86" spans="1:6" ht="21" customHeight="1">
      <c r="A86" s="71" t="s">
        <v>202</v>
      </c>
      <c r="B86" s="34" t="s">
        <v>157</v>
      </c>
      <c r="C86" s="47" t="s">
        <v>535</v>
      </c>
      <c r="D86" s="62">
        <f t="shared" si="5"/>
        <v>140700</v>
      </c>
      <c r="E86" s="48">
        <f t="shared" si="5"/>
        <v>117100</v>
      </c>
      <c r="F86" s="48">
        <f t="shared" si="3"/>
        <v>23600</v>
      </c>
    </row>
    <row r="87" spans="1:6" ht="28.5" customHeight="1">
      <c r="A87" s="71" t="s">
        <v>203</v>
      </c>
      <c r="B87" s="34" t="s">
        <v>157</v>
      </c>
      <c r="C87" s="47" t="s">
        <v>0</v>
      </c>
      <c r="D87" s="62">
        <v>140700</v>
      </c>
      <c r="E87" s="48">
        <v>117100</v>
      </c>
      <c r="F87" s="48">
        <f t="shared" si="3"/>
        <v>23600</v>
      </c>
    </row>
    <row r="88" spans="1:6" ht="14.25" customHeight="1">
      <c r="A88" s="57" t="s">
        <v>266</v>
      </c>
      <c r="B88" s="34" t="s">
        <v>157</v>
      </c>
      <c r="C88" s="47" t="s">
        <v>1</v>
      </c>
      <c r="D88" s="62">
        <f aca="true" t="shared" si="6" ref="D88:E93">D89</f>
        <v>5000</v>
      </c>
      <c r="E88" s="48">
        <f t="shared" si="6"/>
        <v>0</v>
      </c>
      <c r="F88" s="48">
        <f t="shared" si="3"/>
        <v>5000</v>
      </c>
    </row>
    <row r="89" spans="1:6" ht="15" customHeight="1">
      <c r="A89" s="57" t="s">
        <v>266</v>
      </c>
      <c r="B89" s="34" t="s">
        <v>157</v>
      </c>
      <c r="C89" s="47" t="s">
        <v>2</v>
      </c>
      <c r="D89" s="62">
        <f t="shared" si="6"/>
        <v>5000</v>
      </c>
      <c r="E89" s="48">
        <f t="shared" si="6"/>
        <v>0</v>
      </c>
      <c r="F89" s="48">
        <f t="shared" si="3"/>
        <v>5000</v>
      </c>
    </row>
    <row r="90" spans="1:6" ht="16.5" customHeight="1">
      <c r="A90" s="57" t="s">
        <v>267</v>
      </c>
      <c r="B90" s="34" t="s">
        <v>157</v>
      </c>
      <c r="C90" s="47" t="s">
        <v>3</v>
      </c>
      <c r="D90" s="62">
        <f t="shared" si="6"/>
        <v>5000</v>
      </c>
      <c r="E90" s="48">
        <f t="shared" si="6"/>
        <v>0</v>
      </c>
      <c r="F90" s="48">
        <f t="shared" si="3"/>
        <v>5000</v>
      </c>
    </row>
    <row r="91" spans="1:6" ht="15" customHeight="1">
      <c r="A91" s="59" t="s">
        <v>394</v>
      </c>
      <c r="B91" s="34" t="s">
        <v>157</v>
      </c>
      <c r="C91" s="47" t="s">
        <v>4</v>
      </c>
      <c r="D91" s="62">
        <f t="shared" si="6"/>
        <v>5000</v>
      </c>
      <c r="E91" s="48">
        <f t="shared" si="6"/>
        <v>0</v>
      </c>
      <c r="F91" s="48">
        <f t="shared" si="3"/>
        <v>5000</v>
      </c>
    </row>
    <row r="92" spans="1:6" ht="15" customHeight="1">
      <c r="A92" s="57" t="s">
        <v>307</v>
      </c>
      <c r="B92" s="34" t="s">
        <v>157</v>
      </c>
      <c r="C92" s="47" t="s">
        <v>5</v>
      </c>
      <c r="D92" s="62">
        <f t="shared" si="6"/>
        <v>5000</v>
      </c>
      <c r="E92" s="48">
        <f t="shared" si="6"/>
        <v>0</v>
      </c>
      <c r="F92" s="48">
        <f t="shared" si="3"/>
        <v>5000</v>
      </c>
    </row>
    <row r="93" spans="1:6" ht="15" customHeight="1">
      <c r="A93" s="57" t="s">
        <v>181</v>
      </c>
      <c r="B93" s="34" t="s">
        <v>157</v>
      </c>
      <c r="C93" s="47" t="s">
        <v>6</v>
      </c>
      <c r="D93" s="62">
        <f t="shared" si="6"/>
        <v>5000</v>
      </c>
      <c r="E93" s="48">
        <f t="shared" si="6"/>
        <v>0</v>
      </c>
      <c r="F93" s="48">
        <f t="shared" si="3"/>
        <v>5000</v>
      </c>
    </row>
    <row r="94" spans="1:6" ht="13.5" customHeight="1">
      <c r="A94" s="57" t="s">
        <v>188</v>
      </c>
      <c r="B94" s="34" t="s">
        <v>157</v>
      </c>
      <c r="C94" s="47" t="s">
        <v>7</v>
      </c>
      <c r="D94" s="62">
        <v>5000</v>
      </c>
      <c r="E94" s="48">
        <v>0</v>
      </c>
      <c r="F94" s="48">
        <f t="shared" si="3"/>
        <v>5000</v>
      </c>
    </row>
    <row r="95" spans="1:6" ht="15" customHeight="1">
      <c r="A95" s="57" t="s">
        <v>193</v>
      </c>
      <c r="B95" s="34" t="s">
        <v>157</v>
      </c>
      <c r="C95" s="47" t="s">
        <v>8</v>
      </c>
      <c r="D95" s="62">
        <f>D96</f>
        <v>149300</v>
      </c>
      <c r="E95" s="48">
        <f>E96</f>
        <v>106153.76</v>
      </c>
      <c r="F95" s="48">
        <f>F96</f>
        <v>43146.240000000005</v>
      </c>
    </row>
    <row r="96" spans="1:6" ht="15.75" customHeight="1">
      <c r="A96" s="57" t="s">
        <v>194</v>
      </c>
      <c r="B96" s="34" t="s">
        <v>157</v>
      </c>
      <c r="C96" s="47" t="s">
        <v>9</v>
      </c>
      <c r="D96" s="62">
        <f>D98</f>
        <v>149300</v>
      </c>
      <c r="E96" s="48">
        <f>E98</f>
        <v>106153.76</v>
      </c>
      <c r="F96" s="48">
        <f>F98</f>
        <v>43146.240000000005</v>
      </c>
    </row>
    <row r="97" spans="1:6" ht="22.5" customHeight="1">
      <c r="A97" s="57" t="s">
        <v>281</v>
      </c>
      <c r="B97" s="34" t="s">
        <v>157</v>
      </c>
      <c r="C97" s="47" t="s">
        <v>10</v>
      </c>
      <c r="D97" s="62">
        <f>D98</f>
        <v>149300</v>
      </c>
      <c r="E97" s="48">
        <f>E98</f>
        <v>106153.76</v>
      </c>
      <c r="F97" s="48">
        <f>F98</f>
        <v>43146.240000000005</v>
      </c>
    </row>
    <row r="98" spans="1:6" ht="32.25" customHeight="1">
      <c r="A98" s="57" t="s">
        <v>443</v>
      </c>
      <c r="B98" s="34" t="s">
        <v>157</v>
      </c>
      <c r="C98" s="47" t="s">
        <v>11</v>
      </c>
      <c r="D98" s="62">
        <f>D99+D106</f>
        <v>149300</v>
      </c>
      <c r="E98" s="48">
        <f>E99+E106</f>
        <v>106153.76</v>
      </c>
      <c r="F98" s="48">
        <f>F99+F106</f>
        <v>43146.240000000005</v>
      </c>
    </row>
    <row r="99" spans="1:6" ht="67.5" customHeight="1">
      <c r="A99" s="59" t="s">
        <v>395</v>
      </c>
      <c r="B99" s="34" t="s">
        <v>157</v>
      </c>
      <c r="C99" s="47" t="s">
        <v>12</v>
      </c>
      <c r="D99" s="62">
        <f aca="true" t="shared" si="7" ref="D99:F101">D100</f>
        <v>140500</v>
      </c>
      <c r="E99" s="48">
        <f t="shared" si="7"/>
        <v>106153.76</v>
      </c>
      <c r="F99" s="48">
        <f t="shared" si="7"/>
        <v>34346.240000000005</v>
      </c>
    </row>
    <row r="100" spans="1:6" ht="23.25" customHeight="1">
      <c r="A100" s="59" t="s">
        <v>391</v>
      </c>
      <c r="B100" s="34" t="s">
        <v>157</v>
      </c>
      <c r="C100" s="47" t="s">
        <v>13</v>
      </c>
      <c r="D100" s="62">
        <f t="shared" si="7"/>
        <v>140500</v>
      </c>
      <c r="E100" s="48">
        <f t="shared" si="7"/>
        <v>106153.76</v>
      </c>
      <c r="F100" s="48">
        <f t="shared" si="7"/>
        <v>34346.240000000005</v>
      </c>
    </row>
    <row r="101" spans="1:6" ht="15" customHeight="1">
      <c r="A101" s="57" t="s">
        <v>300</v>
      </c>
      <c r="B101" s="34" t="s">
        <v>157</v>
      </c>
      <c r="C101" s="47" t="s">
        <v>14</v>
      </c>
      <c r="D101" s="62">
        <f t="shared" si="7"/>
        <v>140500</v>
      </c>
      <c r="E101" s="48">
        <f t="shared" si="7"/>
        <v>106153.76</v>
      </c>
      <c r="F101" s="48">
        <f t="shared" si="7"/>
        <v>34346.240000000005</v>
      </c>
    </row>
    <row r="102" spans="1:6" ht="15" customHeight="1">
      <c r="A102" s="57" t="s">
        <v>181</v>
      </c>
      <c r="B102" s="34" t="s">
        <v>157</v>
      </c>
      <c r="C102" s="47" t="s">
        <v>15</v>
      </c>
      <c r="D102" s="62">
        <f>D103</f>
        <v>140500</v>
      </c>
      <c r="E102" s="48">
        <f>E103</f>
        <v>106153.76</v>
      </c>
      <c r="F102" s="48">
        <f aca="true" t="shared" si="8" ref="F102:F168">D102-E102</f>
        <v>34346.240000000005</v>
      </c>
    </row>
    <row r="103" spans="1:6" ht="26.25" customHeight="1">
      <c r="A103" s="57" t="s">
        <v>175</v>
      </c>
      <c r="B103" s="34" t="s">
        <v>157</v>
      </c>
      <c r="C103" s="47" t="s">
        <v>16</v>
      </c>
      <c r="D103" s="62">
        <f>D104+D105</f>
        <v>140500</v>
      </c>
      <c r="E103" s="48">
        <f>E104+E105</f>
        <v>106153.76</v>
      </c>
      <c r="F103" s="48">
        <f t="shared" si="8"/>
        <v>34346.240000000005</v>
      </c>
    </row>
    <row r="104" spans="1:6" ht="12.75" customHeight="1">
      <c r="A104" s="57" t="s">
        <v>176</v>
      </c>
      <c r="B104" s="34" t="s">
        <v>157</v>
      </c>
      <c r="C104" s="47" t="s">
        <v>545</v>
      </c>
      <c r="D104" s="62">
        <v>107900</v>
      </c>
      <c r="E104" s="48">
        <v>83349.12</v>
      </c>
      <c r="F104" s="48">
        <f t="shared" si="8"/>
        <v>24550.880000000005</v>
      </c>
    </row>
    <row r="105" spans="1:6" ht="18" customHeight="1">
      <c r="A105" s="57" t="s">
        <v>178</v>
      </c>
      <c r="B105" s="34" t="s">
        <v>157</v>
      </c>
      <c r="C105" s="47" t="s">
        <v>17</v>
      </c>
      <c r="D105" s="62">
        <v>32600</v>
      </c>
      <c r="E105" s="48">
        <v>22804.64</v>
      </c>
      <c r="F105" s="48">
        <f t="shared" si="8"/>
        <v>9795.36</v>
      </c>
    </row>
    <row r="106" spans="1:6" ht="25.5" customHeight="1">
      <c r="A106" s="57" t="s">
        <v>444</v>
      </c>
      <c r="B106" s="34"/>
      <c r="C106" s="47" t="s">
        <v>18</v>
      </c>
      <c r="D106" s="62">
        <f aca="true" t="shared" si="9" ref="D106:F107">D107</f>
        <v>8800</v>
      </c>
      <c r="E106" s="48">
        <f t="shared" si="9"/>
        <v>0</v>
      </c>
      <c r="F106" s="48">
        <f t="shared" si="9"/>
        <v>8800</v>
      </c>
    </row>
    <row r="107" spans="1:6" ht="25.5" customHeight="1">
      <c r="A107" s="57" t="s">
        <v>393</v>
      </c>
      <c r="B107" s="34"/>
      <c r="C107" s="47" t="s">
        <v>19</v>
      </c>
      <c r="D107" s="62">
        <f t="shared" si="9"/>
        <v>8800</v>
      </c>
      <c r="E107" s="48">
        <f t="shared" si="9"/>
        <v>0</v>
      </c>
      <c r="F107" s="48">
        <f t="shared" si="9"/>
        <v>8800</v>
      </c>
    </row>
    <row r="108" spans="1:6" ht="27.75" customHeight="1">
      <c r="A108" s="57" t="s">
        <v>305</v>
      </c>
      <c r="B108" s="34" t="s">
        <v>157</v>
      </c>
      <c r="C108" s="47" t="s">
        <v>20</v>
      </c>
      <c r="D108" s="62">
        <f>D109</f>
        <v>8800</v>
      </c>
      <c r="E108" s="48">
        <f>E109</f>
        <v>0</v>
      </c>
      <c r="F108" s="48">
        <f t="shared" si="8"/>
        <v>8800</v>
      </c>
    </row>
    <row r="109" spans="1:6" ht="18" customHeight="1">
      <c r="A109" s="57" t="s">
        <v>189</v>
      </c>
      <c r="B109" s="34" t="s">
        <v>157</v>
      </c>
      <c r="C109" s="47" t="s">
        <v>21</v>
      </c>
      <c r="D109" s="62">
        <f>D110</f>
        <v>8800</v>
      </c>
      <c r="E109" s="48">
        <f>E110</f>
        <v>0</v>
      </c>
      <c r="F109" s="48">
        <f t="shared" si="8"/>
        <v>8800</v>
      </c>
    </row>
    <row r="110" spans="1:6" ht="14.25" customHeight="1">
      <c r="A110" s="57" t="s">
        <v>190</v>
      </c>
      <c r="B110" s="34" t="s">
        <v>157</v>
      </c>
      <c r="C110" s="47" t="s">
        <v>22</v>
      </c>
      <c r="D110" s="62">
        <v>8800</v>
      </c>
      <c r="E110" s="48">
        <v>0</v>
      </c>
      <c r="F110" s="48">
        <f t="shared" si="8"/>
        <v>8800</v>
      </c>
    </row>
    <row r="111" spans="1:6" ht="25.5" customHeight="1">
      <c r="A111" s="57" t="s">
        <v>195</v>
      </c>
      <c r="B111" s="34" t="s">
        <v>157</v>
      </c>
      <c r="C111" s="49" t="s">
        <v>23</v>
      </c>
      <c r="D111" s="62">
        <f>D112</f>
        <v>339600</v>
      </c>
      <c r="E111" s="62">
        <f>E112</f>
        <v>299319.58</v>
      </c>
      <c r="F111" s="48">
        <f t="shared" si="8"/>
        <v>40280.419999999984</v>
      </c>
    </row>
    <row r="112" spans="1:6" ht="33" customHeight="1">
      <c r="A112" s="57" t="s">
        <v>445</v>
      </c>
      <c r="B112" s="34" t="s">
        <v>157</v>
      </c>
      <c r="C112" s="47" t="s">
        <v>24</v>
      </c>
      <c r="D112" s="62">
        <f>D113+D120</f>
        <v>339600</v>
      </c>
      <c r="E112" s="48">
        <f>E113+E120</f>
        <v>299319.58</v>
      </c>
      <c r="F112" s="48">
        <f t="shared" si="8"/>
        <v>40280.419999999984</v>
      </c>
    </row>
    <row r="113" spans="1:6" ht="15.75" customHeight="1">
      <c r="A113" s="57" t="s">
        <v>192</v>
      </c>
      <c r="B113" s="34" t="s">
        <v>157</v>
      </c>
      <c r="C113" s="47" t="s">
        <v>25</v>
      </c>
      <c r="D113" s="62">
        <f aca="true" t="shared" si="10" ref="D113:E118">D114</f>
        <v>240700</v>
      </c>
      <c r="E113" s="48">
        <f>E114</f>
        <v>200500</v>
      </c>
      <c r="F113" s="48">
        <f t="shared" si="8"/>
        <v>40200</v>
      </c>
    </row>
    <row r="114" spans="1:6" ht="84" customHeight="1">
      <c r="A114" s="57" t="s">
        <v>268</v>
      </c>
      <c r="B114" s="34" t="s">
        <v>157</v>
      </c>
      <c r="C114" s="47" t="s">
        <v>26</v>
      </c>
      <c r="D114" s="62">
        <f t="shared" si="10"/>
        <v>240700</v>
      </c>
      <c r="E114" s="48">
        <f t="shared" si="10"/>
        <v>200500</v>
      </c>
      <c r="F114" s="48">
        <f t="shared" si="8"/>
        <v>40200</v>
      </c>
    </row>
    <row r="115" spans="1:6" ht="15.75" customHeight="1">
      <c r="A115" s="59" t="s">
        <v>192</v>
      </c>
      <c r="B115" s="34"/>
      <c r="C115" s="47" t="s">
        <v>27</v>
      </c>
      <c r="D115" s="62">
        <f t="shared" si="10"/>
        <v>240700</v>
      </c>
      <c r="E115" s="48">
        <f t="shared" si="10"/>
        <v>200500</v>
      </c>
      <c r="F115" s="48">
        <f t="shared" si="8"/>
        <v>40200</v>
      </c>
    </row>
    <row r="116" spans="1:6" ht="13.5" customHeight="1">
      <c r="A116" s="57" t="s">
        <v>201</v>
      </c>
      <c r="B116" s="34" t="s">
        <v>157</v>
      </c>
      <c r="C116" s="47" t="s">
        <v>28</v>
      </c>
      <c r="D116" s="62">
        <f t="shared" si="10"/>
        <v>240700</v>
      </c>
      <c r="E116" s="48">
        <f t="shared" si="10"/>
        <v>200500</v>
      </c>
      <c r="F116" s="48">
        <f t="shared" si="8"/>
        <v>40200</v>
      </c>
    </row>
    <row r="117" spans="1:6" ht="12.75" customHeight="1">
      <c r="A117" s="57" t="s">
        <v>181</v>
      </c>
      <c r="B117" s="34" t="s">
        <v>157</v>
      </c>
      <c r="C117" s="47" t="s">
        <v>29</v>
      </c>
      <c r="D117" s="62">
        <f t="shared" si="10"/>
        <v>240700</v>
      </c>
      <c r="E117" s="48">
        <f t="shared" si="10"/>
        <v>200500</v>
      </c>
      <c r="F117" s="48">
        <f t="shared" si="8"/>
        <v>40200</v>
      </c>
    </row>
    <row r="118" spans="1:6" ht="16.5" customHeight="1">
      <c r="A118" s="57" t="s">
        <v>202</v>
      </c>
      <c r="B118" s="34" t="s">
        <v>157</v>
      </c>
      <c r="C118" s="47" t="s">
        <v>30</v>
      </c>
      <c r="D118" s="62">
        <f t="shared" si="10"/>
        <v>240700</v>
      </c>
      <c r="E118" s="48">
        <f t="shared" si="10"/>
        <v>200500</v>
      </c>
      <c r="F118" s="48">
        <f t="shared" si="8"/>
        <v>40200</v>
      </c>
    </row>
    <row r="119" spans="1:6" ht="29.25" customHeight="1">
      <c r="A119" s="57" t="s">
        <v>203</v>
      </c>
      <c r="B119" s="34" t="s">
        <v>157</v>
      </c>
      <c r="C119" s="78" t="s">
        <v>31</v>
      </c>
      <c r="D119" s="62">
        <v>240700</v>
      </c>
      <c r="E119" s="48">
        <v>200500</v>
      </c>
      <c r="F119" s="48">
        <f t="shared" si="8"/>
        <v>40200</v>
      </c>
    </row>
    <row r="120" spans="1:6" ht="24" customHeight="1">
      <c r="A120" s="58" t="s">
        <v>398</v>
      </c>
      <c r="B120" s="64" t="s">
        <v>157</v>
      </c>
      <c r="C120" s="49" t="s">
        <v>32</v>
      </c>
      <c r="D120" s="62">
        <f>D121</f>
        <v>98900</v>
      </c>
      <c r="E120" s="62">
        <f>E121</f>
        <v>98819.58</v>
      </c>
      <c r="F120" s="62">
        <f t="shared" si="8"/>
        <v>80.41999999999825</v>
      </c>
    </row>
    <row r="121" spans="1:6" ht="73.5" customHeight="1">
      <c r="A121" s="58" t="s">
        <v>293</v>
      </c>
      <c r="B121" s="64" t="s">
        <v>157</v>
      </c>
      <c r="C121" s="49" t="s">
        <v>33</v>
      </c>
      <c r="D121" s="62">
        <f>D122</f>
        <v>98900</v>
      </c>
      <c r="E121" s="62">
        <f>E124</f>
        <v>98819.58</v>
      </c>
      <c r="F121" s="62">
        <f t="shared" si="8"/>
        <v>80.41999999999825</v>
      </c>
    </row>
    <row r="122" spans="1:6" ht="27" customHeight="1">
      <c r="A122" s="63" t="s">
        <v>392</v>
      </c>
      <c r="B122" s="64" t="s">
        <v>157</v>
      </c>
      <c r="C122" s="49" t="s">
        <v>34</v>
      </c>
      <c r="D122" s="62">
        <f>D123</f>
        <v>98900</v>
      </c>
      <c r="E122" s="62">
        <f>E123</f>
        <v>98819.58</v>
      </c>
      <c r="F122" s="62">
        <f t="shared" si="8"/>
        <v>80.41999999999825</v>
      </c>
    </row>
    <row r="123" spans="1:6" ht="24" customHeight="1">
      <c r="A123" s="63" t="s">
        <v>393</v>
      </c>
      <c r="B123" s="64" t="s">
        <v>157</v>
      </c>
      <c r="C123" s="49" t="s">
        <v>35</v>
      </c>
      <c r="D123" s="62">
        <f>D124</f>
        <v>98900</v>
      </c>
      <c r="E123" s="62">
        <f>E124</f>
        <v>98819.58</v>
      </c>
      <c r="F123" s="62">
        <f t="shared" si="8"/>
        <v>80.41999999999825</v>
      </c>
    </row>
    <row r="124" spans="1:6" ht="24" customHeight="1">
      <c r="A124" s="58" t="s">
        <v>305</v>
      </c>
      <c r="B124" s="64" t="s">
        <v>157</v>
      </c>
      <c r="C124" s="49" t="s">
        <v>36</v>
      </c>
      <c r="D124" s="62">
        <f>D125+D128</f>
        <v>98900</v>
      </c>
      <c r="E124" s="62">
        <f>E125+E128</f>
        <v>98819.58</v>
      </c>
      <c r="F124" s="62">
        <f t="shared" si="8"/>
        <v>80.41999999999825</v>
      </c>
    </row>
    <row r="125" spans="1:6" ht="14.25" customHeight="1">
      <c r="A125" s="58" t="s">
        <v>181</v>
      </c>
      <c r="B125" s="64" t="s">
        <v>157</v>
      </c>
      <c r="C125" s="49" t="s">
        <v>37</v>
      </c>
      <c r="D125" s="62">
        <f>D126</f>
        <v>2800</v>
      </c>
      <c r="E125" s="62">
        <f>E126</f>
        <v>2769.58</v>
      </c>
      <c r="F125" s="62">
        <f t="shared" si="8"/>
        <v>30.420000000000073</v>
      </c>
    </row>
    <row r="126" spans="1:6" ht="12.75" customHeight="1">
      <c r="A126" s="58" t="s">
        <v>182</v>
      </c>
      <c r="B126" s="64" t="s">
        <v>157</v>
      </c>
      <c r="C126" s="49" t="s">
        <v>38</v>
      </c>
      <c r="D126" s="62">
        <f>D127</f>
        <v>2800</v>
      </c>
      <c r="E126" s="62">
        <f>E127</f>
        <v>2769.58</v>
      </c>
      <c r="F126" s="62">
        <f t="shared" si="8"/>
        <v>30.420000000000073</v>
      </c>
    </row>
    <row r="127" spans="1:6" ht="15" customHeight="1">
      <c r="A127" s="58" t="s">
        <v>187</v>
      </c>
      <c r="B127" s="64" t="s">
        <v>157</v>
      </c>
      <c r="C127" s="49" t="s">
        <v>39</v>
      </c>
      <c r="D127" s="62">
        <v>2800</v>
      </c>
      <c r="E127" s="62">
        <v>2769.58</v>
      </c>
      <c r="F127" s="62">
        <f t="shared" si="8"/>
        <v>30.420000000000073</v>
      </c>
    </row>
    <row r="128" spans="1:6" ht="13.5" customHeight="1">
      <c r="A128" s="58" t="s">
        <v>189</v>
      </c>
      <c r="B128" s="64" t="s">
        <v>157</v>
      </c>
      <c r="C128" s="49" t="s">
        <v>40</v>
      </c>
      <c r="D128" s="62">
        <f>D130+D129</f>
        <v>96100</v>
      </c>
      <c r="E128" s="62">
        <f>E130+E129</f>
        <v>96050</v>
      </c>
      <c r="F128" s="62">
        <f t="shared" si="8"/>
        <v>50</v>
      </c>
    </row>
    <row r="129" spans="1:6" ht="15" customHeight="1">
      <c r="A129" s="58" t="s">
        <v>315</v>
      </c>
      <c r="B129" s="64" t="s">
        <v>157</v>
      </c>
      <c r="C129" s="49" t="s">
        <v>537</v>
      </c>
      <c r="D129" s="62">
        <v>80800</v>
      </c>
      <c r="E129" s="62">
        <v>80750</v>
      </c>
      <c r="F129" s="62">
        <f t="shared" si="8"/>
        <v>50</v>
      </c>
    </row>
    <row r="130" spans="1:6" ht="15.75" customHeight="1">
      <c r="A130" s="58" t="s">
        <v>190</v>
      </c>
      <c r="B130" s="64" t="s">
        <v>157</v>
      </c>
      <c r="C130" s="49" t="s">
        <v>41</v>
      </c>
      <c r="D130" s="62">
        <v>15300</v>
      </c>
      <c r="E130" s="62">
        <v>15300</v>
      </c>
      <c r="F130" s="62">
        <f t="shared" si="8"/>
        <v>0</v>
      </c>
    </row>
    <row r="131" spans="1:6" ht="16.5" customHeight="1">
      <c r="A131" s="57" t="s">
        <v>311</v>
      </c>
      <c r="B131" s="34" t="s">
        <v>157</v>
      </c>
      <c r="C131" s="78" t="s">
        <v>42</v>
      </c>
      <c r="D131" s="62">
        <f>D132+D142+D166</f>
        <v>1454000</v>
      </c>
      <c r="E131" s="79">
        <f>E132+E142+E166</f>
        <v>485852.86</v>
      </c>
      <c r="F131" s="48">
        <f t="shared" si="8"/>
        <v>968147.14</v>
      </c>
    </row>
    <row r="132" spans="1:6" ht="16.5" customHeight="1">
      <c r="A132" s="57" t="s">
        <v>382</v>
      </c>
      <c r="B132" s="34" t="s">
        <v>157</v>
      </c>
      <c r="C132" s="78" t="s">
        <v>43</v>
      </c>
      <c r="D132" s="62">
        <f aca="true" t="shared" si="11" ref="D132:E139">D133</f>
        <v>108300</v>
      </c>
      <c r="E132" s="79">
        <f t="shared" si="11"/>
        <v>0</v>
      </c>
      <c r="F132" s="48">
        <f t="shared" si="8"/>
        <v>108300</v>
      </c>
    </row>
    <row r="133" spans="1:6" ht="15.75" customHeight="1">
      <c r="A133" s="61" t="s">
        <v>316</v>
      </c>
      <c r="B133" s="34" t="s">
        <v>157</v>
      </c>
      <c r="C133" s="78" t="s">
        <v>44</v>
      </c>
      <c r="D133" s="62">
        <f t="shared" si="11"/>
        <v>108300</v>
      </c>
      <c r="E133" s="79">
        <f t="shared" si="11"/>
        <v>0</v>
      </c>
      <c r="F133" s="48">
        <f t="shared" si="8"/>
        <v>108300</v>
      </c>
    </row>
    <row r="134" spans="1:6" ht="45.75" customHeight="1">
      <c r="A134" s="61" t="s">
        <v>447</v>
      </c>
      <c r="B134" s="34" t="s">
        <v>157</v>
      </c>
      <c r="C134" s="78" t="s">
        <v>45</v>
      </c>
      <c r="D134" s="62">
        <f t="shared" si="11"/>
        <v>108300</v>
      </c>
      <c r="E134" s="79">
        <f t="shared" si="11"/>
        <v>0</v>
      </c>
      <c r="F134" s="48">
        <f t="shared" si="8"/>
        <v>108300</v>
      </c>
    </row>
    <row r="135" spans="1:6" ht="42" customHeight="1">
      <c r="A135" s="57" t="s">
        <v>446</v>
      </c>
      <c r="B135" s="34" t="s">
        <v>157</v>
      </c>
      <c r="C135" s="78" t="s">
        <v>46</v>
      </c>
      <c r="D135" s="62">
        <f t="shared" si="11"/>
        <v>108300</v>
      </c>
      <c r="E135" s="79">
        <f t="shared" si="11"/>
        <v>0</v>
      </c>
      <c r="F135" s="48">
        <f t="shared" si="8"/>
        <v>108300</v>
      </c>
    </row>
    <row r="136" spans="1:6" ht="24" customHeight="1">
      <c r="A136" s="59" t="s">
        <v>396</v>
      </c>
      <c r="B136" s="34" t="s">
        <v>157</v>
      </c>
      <c r="C136" s="78" t="s">
        <v>47</v>
      </c>
      <c r="D136" s="62">
        <f t="shared" si="11"/>
        <v>108300</v>
      </c>
      <c r="E136" s="79">
        <f t="shared" si="11"/>
        <v>0</v>
      </c>
      <c r="F136" s="48">
        <f t="shared" si="8"/>
        <v>108300</v>
      </c>
    </row>
    <row r="137" spans="1:6" ht="26.25" customHeight="1">
      <c r="A137" s="59" t="s">
        <v>393</v>
      </c>
      <c r="B137" s="34" t="s">
        <v>157</v>
      </c>
      <c r="C137" s="78" t="s">
        <v>48</v>
      </c>
      <c r="D137" s="62">
        <f t="shared" si="11"/>
        <v>108300</v>
      </c>
      <c r="E137" s="79">
        <f t="shared" si="11"/>
        <v>0</v>
      </c>
      <c r="F137" s="48">
        <f t="shared" si="8"/>
        <v>108300</v>
      </c>
    </row>
    <row r="138" spans="1:6" ht="24" customHeight="1">
      <c r="A138" s="57" t="s">
        <v>305</v>
      </c>
      <c r="B138" s="34" t="s">
        <v>157</v>
      </c>
      <c r="C138" s="78" t="s">
        <v>49</v>
      </c>
      <c r="D138" s="62">
        <f t="shared" si="11"/>
        <v>108300</v>
      </c>
      <c r="E138" s="79">
        <f t="shared" si="11"/>
        <v>0</v>
      </c>
      <c r="F138" s="48">
        <f t="shared" si="8"/>
        <v>108300</v>
      </c>
    </row>
    <row r="139" spans="1:6" ht="10.5" customHeight="1">
      <c r="A139" s="57" t="s">
        <v>181</v>
      </c>
      <c r="B139" s="34" t="s">
        <v>157</v>
      </c>
      <c r="C139" s="78" t="s">
        <v>50</v>
      </c>
      <c r="D139" s="62">
        <f t="shared" si="11"/>
        <v>108300</v>
      </c>
      <c r="E139" s="79">
        <f t="shared" si="11"/>
        <v>0</v>
      </c>
      <c r="F139" s="48">
        <f t="shared" si="8"/>
        <v>108300</v>
      </c>
    </row>
    <row r="140" spans="1:6" ht="14.25" customHeight="1">
      <c r="A140" s="57" t="s">
        <v>383</v>
      </c>
      <c r="B140" s="34" t="s">
        <v>157</v>
      </c>
      <c r="C140" s="78" t="s">
        <v>51</v>
      </c>
      <c r="D140" s="62">
        <v>108300</v>
      </c>
      <c r="E140" s="48">
        <v>0</v>
      </c>
      <c r="F140" s="48">
        <f t="shared" si="8"/>
        <v>108300</v>
      </c>
    </row>
    <row r="141" spans="1:6" ht="12.75" customHeight="1">
      <c r="A141" s="57" t="s">
        <v>186</v>
      </c>
      <c r="B141" s="34" t="s">
        <v>157</v>
      </c>
      <c r="C141" s="78" t="s">
        <v>52</v>
      </c>
      <c r="D141" s="62">
        <v>108300</v>
      </c>
      <c r="E141" s="48">
        <v>0</v>
      </c>
      <c r="F141" s="48">
        <f t="shared" si="8"/>
        <v>108300</v>
      </c>
    </row>
    <row r="142" spans="1:6" ht="15" customHeight="1">
      <c r="A142" s="57" t="s">
        <v>312</v>
      </c>
      <c r="B142" s="34" t="s">
        <v>157</v>
      </c>
      <c r="C142" s="47" t="s">
        <v>53</v>
      </c>
      <c r="D142" s="62">
        <f>D143+D152</f>
        <v>1340700</v>
      </c>
      <c r="E142" s="48">
        <f>E143+E152</f>
        <v>485852.86</v>
      </c>
      <c r="F142" s="48">
        <f t="shared" si="8"/>
        <v>854847.14</v>
      </c>
    </row>
    <row r="143" spans="1:6" ht="15" customHeight="1">
      <c r="A143" s="59" t="s">
        <v>316</v>
      </c>
      <c r="B143" s="34" t="s">
        <v>157</v>
      </c>
      <c r="C143" s="47" t="s">
        <v>54</v>
      </c>
      <c r="D143" s="62">
        <f>D144</f>
        <v>1188000</v>
      </c>
      <c r="E143" s="48">
        <f>E144</f>
        <v>334100</v>
      </c>
      <c r="F143" s="48">
        <f t="shared" si="8"/>
        <v>853900</v>
      </c>
    </row>
    <row r="144" spans="1:6" ht="45" customHeight="1">
      <c r="A144" s="57" t="s">
        <v>313</v>
      </c>
      <c r="B144" s="34" t="s">
        <v>157</v>
      </c>
      <c r="C144" s="47" t="s">
        <v>55</v>
      </c>
      <c r="D144" s="62">
        <f>D147</f>
        <v>1188000</v>
      </c>
      <c r="E144" s="62">
        <f>E147</f>
        <v>334100</v>
      </c>
      <c r="F144" s="48">
        <f t="shared" si="8"/>
        <v>853900</v>
      </c>
    </row>
    <row r="145" spans="1:6" ht="24" customHeight="1">
      <c r="A145" s="59" t="s">
        <v>392</v>
      </c>
      <c r="B145" s="34" t="s">
        <v>157</v>
      </c>
      <c r="C145" s="47" t="s">
        <v>56</v>
      </c>
      <c r="D145" s="62">
        <f>D146</f>
        <v>1188000</v>
      </c>
      <c r="E145" s="48">
        <f>E146</f>
        <v>334100</v>
      </c>
      <c r="F145" s="48">
        <f>F146</f>
        <v>853900</v>
      </c>
    </row>
    <row r="146" spans="1:6" ht="24.75" customHeight="1">
      <c r="A146" s="59" t="s">
        <v>393</v>
      </c>
      <c r="B146" s="34" t="s">
        <v>157</v>
      </c>
      <c r="C146" s="47" t="s">
        <v>57</v>
      </c>
      <c r="D146" s="62">
        <f>D147</f>
        <v>1188000</v>
      </c>
      <c r="E146" s="48">
        <f>E147</f>
        <v>334100</v>
      </c>
      <c r="F146" s="48">
        <f t="shared" si="8"/>
        <v>853900</v>
      </c>
    </row>
    <row r="147" spans="1:6" ht="22.5" customHeight="1">
      <c r="A147" s="57" t="s">
        <v>305</v>
      </c>
      <c r="B147" s="34" t="s">
        <v>157</v>
      </c>
      <c r="C147" s="47" t="s">
        <v>58</v>
      </c>
      <c r="D147" s="62">
        <f aca="true" t="shared" si="12" ref="D147:E149">D148</f>
        <v>1188000</v>
      </c>
      <c r="E147" s="48">
        <f t="shared" si="12"/>
        <v>334100</v>
      </c>
      <c r="F147" s="48">
        <f t="shared" si="8"/>
        <v>853900</v>
      </c>
    </row>
    <row r="148" spans="1:6" ht="14.25" customHeight="1">
      <c r="A148" s="57" t="s">
        <v>181</v>
      </c>
      <c r="B148" s="34" t="s">
        <v>157</v>
      </c>
      <c r="C148" s="47" t="s">
        <v>59</v>
      </c>
      <c r="D148" s="62">
        <f t="shared" si="12"/>
        <v>1188000</v>
      </c>
      <c r="E148" s="48">
        <f t="shared" si="12"/>
        <v>334100</v>
      </c>
      <c r="F148" s="48">
        <f t="shared" si="8"/>
        <v>853900</v>
      </c>
    </row>
    <row r="149" spans="1:6" ht="13.5" customHeight="1">
      <c r="A149" s="57" t="s">
        <v>182</v>
      </c>
      <c r="B149" s="34" t="s">
        <v>157</v>
      </c>
      <c r="C149" s="47" t="s">
        <v>60</v>
      </c>
      <c r="D149" s="62">
        <f>D150+D151</f>
        <v>1188000</v>
      </c>
      <c r="E149" s="48">
        <f t="shared" si="12"/>
        <v>334100</v>
      </c>
      <c r="F149" s="48">
        <f t="shared" si="8"/>
        <v>853900</v>
      </c>
    </row>
    <row r="150" spans="1:6" ht="12.75" customHeight="1">
      <c r="A150" s="57" t="s">
        <v>199</v>
      </c>
      <c r="B150" s="34" t="s">
        <v>157</v>
      </c>
      <c r="C150" s="47" t="s">
        <v>61</v>
      </c>
      <c r="D150" s="62">
        <v>334200</v>
      </c>
      <c r="E150" s="48">
        <v>334100</v>
      </c>
      <c r="F150" s="48">
        <f t="shared" si="8"/>
        <v>100</v>
      </c>
    </row>
    <row r="151" spans="1:6" ht="12.75" customHeight="1">
      <c r="A151" s="57" t="s">
        <v>187</v>
      </c>
      <c r="B151" s="34" t="s">
        <v>157</v>
      </c>
      <c r="C151" s="47" t="s">
        <v>546</v>
      </c>
      <c r="D151" s="62">
        <v>853800</v>
      </c>
      <c r="E151" s="48">
        <v>0</v>
      </c>
      <c r="F151" s="48">
        <f t="shared" si="8"/>
        <v>853800</v>
      </c>
    </row>
    <row r="152" spans="1:6" ht="22.5" customHeight="1">
      <c r="A152" s="61" t="s">
        <v>398</v>
      </c>
      <c r="B152" s="34" t="s">
        <v>157</v>
      </c>
      <c r="C152" s="47" t="s">
        <v>62</v>
      </c>
      <c r="D152" s="62">
        <f aca="true" t="shared" si="13" ref="D152:E155">D153</f>
        <v>152700</v>
      </c>
      <c r="E152" s="48">
        <f t="shared" si="13"/>
        <v>151752.86</v>
      </c>
      <c r="F152" s="48">
        <f t="shared" si="8"/>
        <v>947.140000000014</v>
      </c>
    </row>
    <row r="153" spans="1:6" ht="68.25" customHeight="1">
      <c r="A153" s="59" t="s">
        <v>397</v>
      </c>
      <c r="B153" s="34" t="s">
        <v>157</v>
      </c>
      <c r="C153" s="47" t="s">
        <v>63</v>
      </c>
      <c r="D153" s="62">
        <f t="shared" si="13"/>
        <v>152700</v>
      </c>
      <c r="E153" s="48">
        <f t="shared" si="13"/>
        <v>151752.86</v>
      </c>
      <c r="F153" s="48">
        <f t="shared" si="8"/>
        <v>947.140000000014</v>
      </c>
    </row>
    <row r="154" spans="1:6" ht="46.5" customHeight="1">
      <c r="A154" s="57" t="s">
        <v>314</v>
      </c>
      <c r="B154" s="34" t="s">
        <v>157</v>
      </c>
      <c r="C154" s="47" t="s">
        <v>64</v>
      </c>
      <c r="D154" s="62">
        <f t="shared" si="13"/>
        <v>152700</v>
      </c>
      <c r="E154" s="48">
        <f t="shared" si="13"/>
        <v>151752.86</v>
      </c>
      <c r="F154" s="48">
        <f t="shared" si="8"/>
        <v>947.140000000014</v>
      </c>
    </row>
    <row r="155" spans="1:6" ht="24" customHeight="1">
      <c r="A155" s="59" t="s">
        <v>392</v>
      </c>
      <c r="B155" s="34" t="s">
        <v>157</v>
      </c>
      <c r="C155" s="47" t="s">
        <v>65</v>
      </c>
      <c r="D155" s="62">
        <f t="shared" si="13"/>
        <v>152700</v>
      </c>
      <c r="E155" s="48">
        <f t="shared" si="13"/>
        <v>151752.86</v>
      </c>
      <c r="F155" s="48">
        <f t="shared" si="8"/>
        <v>947.140000000014</v>
      </c>
    </row>
    <row r="156" spans="1:6" ht="21.75" customHeight="1">
      <c r="A156" s="59" t="s">
        <v>393</v>
      </c>
      <c r="B156" s="34" t="s">
        <v>157</v>
      </c>
      <c r="C156" s="47" t="s">
        <v>66</v>
      </c>
      <c r="D156" s="62">
        <f>D161+D157</f>
        <v>152700</v>
      </c>
      <c r="E156" s="48">
        <f>E161+E157</f>
        <v>151752.86</v>
      </c>
      <c r="F156" s="48">
        <f t="shared" si="8"/>
        <v>947.140000000014</v>
      </c>
    </row>
    <row r="157" spans="1:6" ht="26.25" customHeight="1">
      <c r="A157" s="57" t="s">
        <v>303</v>
      </c>
      <c r="B157" s="34" t="s">
        <v>157</v>
      </c>
      <c r="C157" s="47" t="s">
        <v>567</v>
      </c>
      <c r="D157" s="62">
        <f aca="true" t="shared" si="14" ref="D157:E159">D158</f>
        <v>5000</v>
      </c>
      <c r="E157" s="62">
        <f t="shared" si="14"/>
        <v>5000</v>
      </c>
      <c r="F157" s="48">
        <f t="shared" si="8"/>
        <v>0</v>
      </c>
    </row>
    <row r="158" spans="1:6" ht="14.25" customHeight="1">
      <c r="A158" s="57" t="s">
        <v>181</v>
      </c>
      <c r="B158" s="34" t="s">
        <v>157</v>
      </c>
      <c r="C158" s="47" t="s">
        <v>568</v>
      </c>
      <c r="D158" s="62">
        <f t="shared" si="14"/>
        <v>5000</v>
      </c>
      <c r="E158" s="62">
        <f t="shared" si="14"/>
        <v>5000</v>
      </c>
      <c r="F158" s="48">
        <f t="shared" si="8"/>
        <v>0</v>
      </c>
    </row>
    <row r="159" spans="1:6" ht="13.5" customHeight="1">
      <c r="A159" s="57" t="s">
        <v>182</v>
      </c>
      <c r="B159" s="34" t="s">
        <v>157</v>
      </c>
      <c r="C159" s="47" t="s">
        <v>569</v>
      </c>
      <c r="D159" s="62">
        <f t="shared" si="14"/>
        <v>5000</v>
      </c>
      <c r="E159" s="62">
        <f t="shared" si="14"/>
        <v>5000</v>
      </c>
      <c r="F159" s="48">
        <f t="shared" si="8"/>
        <v>0</v>
      </c>
    </row>
    <row r="160" spans="1:6" ht="12.75" customHeight="1">
      <c r="A160" s="57" t="s">
        <v>187</v>
      </c>
      <c r="B160" s="34" t="s">
        <v>157</v>
      </c>
      <c r="C160" s="47" t="s">
        <v>570</v>
      </c>
      <c r="D160" s="62">
        <v>5000</v>
      </c>
      <c r="E160" s="48">
        <v>5000</v>
      </c>
      <c r="F160" s="48">
        <f t="shared" si="8"/>
        <v>0</v>
      </c>
    </row>
    <row r="161" spans="1:6" ht="27" customHeight="1">
      <c r="A161" s="57" t="s">
        <v>305</v>
      </c>
      <c r="B161" s="34" t="s">
        <v>157</v>
      </c>
      <c r="C161" s="47" t="s">
        <v>67</v>
      </c>
      <c r="D161" s="62">
        <f>D162</f>
        <v>147700</v>
      </c>
      <c r="E161" s="48">
        <f>E162</f>
        <v>146752.86</v>
      </c>
      <c r="F161" s="48">
        <f t="shared" si="8"/>
        <v>947.140000000014</v>
      </c>
    </row>
    <row r="162" spans="1:6" ht="12" customHeight="1">
      <c r="A162" s="57" t="s">
        <v>181</v>
      </c>
      <c r="B162" s="34" t="s">
        <v>157</v>
      </c>
      <c r="C162" s="47" t="s">
        <v>68</v>
      </c>
      <c r="D162" s="62">
        <f>D163</f>
        <v>147700</v>
      </c>
      <c r="E162" s="48">
        <f>E163</f>
        <v>146752.86</v>
      </c>
      <c r="F162" s="48">
        <f t="shared" si="8"/>
        <v>947.140000000014</v>
      </c>
    </row>
    <row r="163" spans="1:6" ht="14.25" customHeight="1">
      <c r="A163" s="57" t="s">
        <v>182</v>
      </c>
      <c r="B163" s="34" t="s">
        <v>157</v>
      </c>
      <c r="C163" s="47" t="s">
        <v>69</v>
      </c>
      <c r="D163" s="62">
        <f>D164+D165</f>
        <v>147700</v>
      </c>
      <c r="E163" s="48">
        <f>E164+E165</f>
        <v>146752.86</v>
      </c>
      <c r="F163" s="48">
        <f t="shared" si="8"/>
        <v>947.140000000014</v>
      </c>
    </row>
    <row r="164" spans="1:6" ht="13.5" customHeight="1">
      <c r="A164" s="57" t="s">
        <v>416</v>
      </c>
      <c r="B164" s="34" t="s">
        <v>157</v>
      </c>
      <c r="C164" s="47" t="s">
        <v>70</v>
      </c>
      <c r="D164" s="62">
        <v>97500</v>
      </c>
      <c r="E164" s="48">
        <v>96575.86</v>
      </c>
      <c r="F164" s="48">
        <f t="shared" si="8"/>
        <v>924.1399999999994</v>
      </c>
    </row>
    <row r="165" spans="1:6" ht="15" customHeight="1">
      <c r="A165" s="57" t="s">
        <v>187</v>
      </c>
      <c r="B165" s="34" t="s">
        <v>157</v>
      </c>
      <c r="C165" s="47" t="s">
        <v>71</v>
      </c>
      <c r="D165" s="62">
        <v>50200</v>
      </c>
      <c r="E165" s="48">
        <v>50177</v>
      </c>
      <c r="F165" s="48">
        <f t="shared" si="8"/>
        <v>23</v>
      </c>
    </row>
    <row r="166" spans="1:6" ht="21.75" customHeight="1">
      <c r="A166" s="57" t="s">
        <v>317</v>
      </c>
      <c r="B166" s="34" t="s">
        <v>157</v>
      </c>
      <c r="C166" s="47" t="s">
        <v>72</v>
      </c>
      <c r="D166" s="62">
        <f aca="true" t="shared" si="15" ref="D166:E172">D167</f>
        <v>5000</v>
      </c>
      <c r="E166" s="48">
        <f t="shared" si="15"/>
        <v>0</v>
      </c>
      <c r="F166" s="48">
        <f t="shared" si="8"/>
        <v>5000</v>
      </c>
    </row>
    <row r="167" spans="1:6" ht="23.25" customHeight="1">
      <c r="A167" s="61" t="s">
        <v>398</v>
      </c>
      <c r="B167" s="34" t="s">
        <v>157</v>
      </c>
      <c r="C167" s="47" t="s">
        <v>73</v>
      </c>
      <c r="D167" s="62">
        <f t="shared" si="15"/>
        <v>5000</v>
      </c>
      <c r="E167" s="48">
        <f t="shared" si="15"/>
        <v>0</v>
      </c>
      <c r="F167" s="48">
        <f t="shared" si="8"/>
        <v>5000</v>
      </c>
    </row>
    <row r="168" spans="1:6" ht="42" customHeight="1">
      <c r="A168" s="59" t="s">
        <v>399</v>
      </c>
      <c r="B168" s="34" t="s">
        <v>157</v>
      </c>
      <c r="C168" s="47" t="s">
        <v>74</v>
      </c>
      <c r="D168" s="62">
        <f t="shared" si="15"/>
        <v>5000</v>
      </c>
      <c r="E168" s="48">
        <f t="shared" si="15"/>
        <v>0</v>
      </c>
      <c r="F168" s="48">
        <f t="shared" si="8"/>
        <v>5000</v>
      </c>
    </row>
    <row r="169" spans="1:6" ht="30.75" customHeight="1">
      <c r="A169" s="59" t="s">
        <v>392</v>
      </c>
      <c r="B169" s="34" t="s">
        <v>157</v>
      </c>
      <c r="C169" s="47" t="s">
        <v>75</v>
      </c>
      <c r="D169" s="62">
        <f t="shared" si="15"/>
        <v>5000</v>
      </c>
      <c r="E169" s="48">
        <f t="shared" si="15"/>
        <v>0</v>
      </c>
      <c r="F169" s="48">
        <f aca="true" t="shared" si="16" ref="F169:F276">D169-E169</f>
        <v>5000</v>
      </c>
    </row>
    <row r="170" spans="1:6" ht="24.75" customHeight="1">
      <c r="A170" s="59" t="s">
        <v>393</v>
      </c>
      <c r="B170" s="34" t="s">
        <v>157</v>
      </c>
      <c r="C170" s="47" t="s">
        <v>76</v>
      </c>
      <c r="D170" s="62">
        <f t="shared" si="15"/>
        <v>5000</v>
      </c>
      <c r="E170" s="48">
        <f t="shared" si="15"/>
        <v>0</v>
      </c>
      <c r="F170" s="48">
        <f t="shared" si="16"/>
        <v>5000</v>
      </c>
    </row>
    <row r="171" spans="1:6" ht="28.5" customHeight="1">
      <c r="A171" s="59" t="s">
        <v>305</v>
      </c>
      <c r="B171" s="34" t="s">
        <v>157</v>
      </c>
      <c r="C171" s="47" t="s">
        <v>77</v>
      </c>
      <c r="D171" s="62">
        <f t="shared" si="15"/>
        <v>5000</v>
      </c>
      <c r="E171" s="48">
        <f t="shared" si="15"/>
        <v>0</v>
      </c>
      <c r="F171" s="48">
        <f t="shared" si="16"/>
        <v>5000</v>
      </c>
    </row>
    <row r="172" spans="1:6" ht="12.75" customHeight="1">
      <c r="A172" s="57" t="s">
        <v>189</v>
      </c>
      <c r="B172" s="34" t="s">
        <v>157</v>
      </c>
      <c r="C172" s="47" t="s">
        <v>78</v>
      </c>
      <c r="D172" s="62">
        <f t="shared" si="15"/>
        <v>5000</v>
      </c>
      <c r="E172" s="48">
        <f t="shared" si="15"/>
        <v>0</v>
      </c>
      <c r="F172" s="48">
        <f t="shared" si="16"/>
        <v>5000</v>
      </c>
    </row>
    <row r="173" spans="1:6" ht="24" customHeight="1">
      <c r="A173" s="57" t="s">
        <v>190</v>
      </c>
      <c r="B173" s="34" t="s">
        <v>157</v>
      </c>
      <c r="C173" s="47" t="s">
        <v>79</v>
      </c>
      <c r="D173" s="62">
        <v>5000</v>
      </c>
      <c r="E173" s="48">
        <v>0</v>
      </c>
      <c r="F173" s="48">
        <f t="shared" si="16"/>
        <v>5000</v>
      </c>
    </row>
    <row r="174" spans="1:6" ht="15" customHeight="1">
      <c r="A174" s="57" t="s">
        <v>196</v>
      </c>
      <c r="B174" s="34" t="s">
        <v>157</v>
      </c>
      <c r="C174" s="49" t="s">
        <v>80</v>
      </c>
      <c r="D174" s="62">
        <f>D175+D196</f>
        <v>3778500</v>
      </c>
      <c r="E174" s="62">
        <f>E175+E196</f>
        <v>2703351.0100000002</v>
      </c>
      <c r="F174" s="62">
        <f>F175+F196</f>
        <v>1075148.99</v>
      </c>
    </row>
    <row r="175" spans="1:6" ht="15" customHeight="1">
      <c r="A175" s="57" t="s">
        <v>448</v>
      </c>
      <c r="B175" s="34" t="s">
        <v>157</v>
      </c>
      <c r="C175" s="49" t="s">
        <v>425</v>
      </c>
      <c r="D175" s="62">
        <f aca="true" t="shared" si="17" ref="D175:F179">D176</f>
        <v>554300</v>
      </c>
      <c r="E175" s="62">
        <f t="shared" si="17"/>
        <v>139527.68</v>
      </c>
      <c r="F175" s="62">
        <f t="shared" si="17"/>
        <v>414772.32</v>
      </c>
    </row>
    <row r="176" spans="1:6" ht="20.25" customHeight="1">
      <c r="A176" s="57" t="s">
        <v>398</v>
      </c>
      <c r="B176" s="34" t="s">
        <v>157</v>
      </c>
      <c r="C176" s="49" t="s">
        <v>424</v>
      </c>
      <c r="D176" s="62">
        <f t="shared" si="17"/>
        <v>554300</v>
      </c>
      <c r="E176" s="62">
        <f t="shared" si="17"/>
        <v>139527.68</v>
      </c>
      <c r="F176" s="62">
        <f t="shared" si="17"/>
        <v>414772.32</v>
      </c>
    </row>
    <row r="177" spans="1:6" ht="69" customHeight="1">
      <c r="A177" s="57" t="s">
        <v>292</v>
      </c>
      <c r="B177" s="34" t="s">
        <v>157</v>
      </c>
      <c r="C177" s="49" t="s">
        <v>423</v>
      </c>
      <c r="D177" s="62">
        <f t="shared" si="17"/>
        <v>554300</v>
      </c>
      <c r="E177" s="62">
        <f t="shared" si="17"/>
        <v>139527.68</v>
      </c>
      <c r="F177" s="62">
        <f t="shared" si="17"/>
        <v>414772.32</v>
      </c>
    </row>
    <row r="178" spans="1:6" ht="23.25" customHeight="1">
      <c r="A178" s="57" t="s">
        <v>449</v>
      </c>
      <c r="B178" s="34" t="s">
        <v>157</v>
      </c>
      <c r="C178" s="49" t="s">
        <v>422</v>
      </c>
      <c r="D178" s="62">
        <f t="shared" si="17"/>
        <v>554300</v>
      </c>
      <c r="E178" s="62">
        <f t="shared" si="17"/>
        <v>139527.68</v>
      </c>
      <c r="F178" s="62">
        <f t="shared" si="17"/>
        <v>414772.32</v>
      </c>
    </row>
    <row r="179" spans="1:6" ht="27" customHeight="1">
      <c r="A179" s="57" t="s">
        <v>450</v>
      </c>
      <c r="B179" s="34" t="s">
        <v>157</v>
      </c>
      <c r="C179" s="49" t="s">
        <v>421</v>
      </c>
      <c r="D179" s="62">
        <f t="shared" si="17"/>
        <v>554300</v>
      </c>
      <c r="E179" s="62">
        <f t="shared" si="17"/>
        <v>139527.68</v>
      </c>
      <c r="F179" s="62">
        <f t="shared" si="17"/>
        <v>414772.32</v>
      </c>
    </row>
    <row r="180" spans="1:6" ht="22.5" customHeight="1">
      <c r="A180" s="57" t="s">
        <v>393</v>
      </c>
      <c r="B180" s="34" t="s">
        <v>157</v>
      </c>
      <c r="C180" s="49" t="s">
        <v>420</v>
      </c>
      <c r="D180" s="62">
        <f>D185+D191+D194+D181</f>
        <v>554300</v>
      </c>
      <c r="E180" s="62">
        <f>E185+E191+E194+E181</f>
        <v>139527.68</v>
      </c>
      <c r="F180" s="62">
        <f>F185+F191+F194+F181</f>
        <v>414772.32</v>
      </c>
    </row>
    <row r="181" spans="1:6" ht="22.5" customHeight="1">
      <c r="A181" s="57" t="s">
        <v>303</v>
      </c>
      <c r="B181" s="34" t="s">
        <v>157</v>
      </c>
      <c r="C181" s="49" t="s">
        <v>571</v>
      </c>
      <c r="D181" s="62">
        <f aca="true" t="shared" si="18" ref="D181:F183">D182</f>
        <v>5000</v>
      </c>
      <c r="E181" s="62">
        <f t="shared" si="18"/>
        <v>5000</v>
      </c>
      <c r="F181" s="62">
        <f t="shared" si="18"/>
        <v>0</v>
      </c>
    </row>
    <row r="182" spans="1:6" ht="16.5" customHeight="1">
      <c r="A182" s="57" t="s">
        <v>181</v>
      </c>
      <c r="B182" s="34" t="s">
        <v>157</v>
      </c>
      <c r="C182" s="49" t="s">
        <v>572</v>
      </c>
      <c r="D182" s="62">
        <f t="shared" si="18"/>
        <v>5000</v>
      </c>
      <c r="E182" s="62">
        <f t="shared" si="18"/>
        <v>5000</v>
      </c>
      <c r="F182" s="62">
        <f t="shared" si="18"/>
        <v>0</v>
      </c>
    </row>
    <row r="183" spans="1:6" ht="18" customHeight="1">
      <c r="A183" s="57" t="s">
        <v>182</v>
      </c>
      <c r="B183" s="34" t="s">
        <v>157</v>
      </c>
      <c r="C183" s="49" t="s">
        <v>573</v>
      </c>
      <c r="D183" s="62">
        <f t="shared" si="18"/>
        <v>5000</v>
      </c>
      <c r="E183" s="62">
        <f t="shared" si="18"/>
        <v>5000</v>
      </c>
      <c r="F183" s="62">
        <f t="shared" si="18"/>
        <v>0</v>
      </c>
    </row>
    <row r="184" spans="1:6" ht="16.5" customHeight="1">
      <c r="A184" s="57" t="s">
        <v>187</v>
      </c>
      <c r="B184" s="34" t="s">
        <v>157</v>
      </c>
      <c r="C184" s="49" t="s">
        <v>574</v>
      </c>
      <c r="D184" s="62">
        <v>5000</v>
      </c>
      <c r="E184" s="62">
        <v>5000</v>
      </c>
      <c r="F184" s="62">
        <f>D184-E184</f>
        <v>0</v>
      </c>
    </row>
    <row r="185" spans="1:6" ht="33.75" customHeight="1">
      <c r="A185" s="57" t="s">
        <v>451</v>
      </c>
      <c r="B185" s="34" t="s">
        <v>157</v>
      </c>
      <c r="C185" s="49" t="s">
        <v>419</v>
      </c>
      <c r="D185" s="62">
        <f>D186+D189</f>
        <v>475000</v>
      </c>
      <c r="E185" s="62">
        <f>E186+E189</f>
        <v>60303.32</v>
      </c>
      <c r="F185" s="62">
        <f>F186+F189</f>
        <v>414696.68</v>
      </c>
    </row>
    <row r="186" spans="1:6" ht="15" customHeight="1">
      <c r="A186" s="57" t="s">
        <v>181</v>
      </c>
      <c r="B186" s="34" t="s">
        <v>157</v>
      </c>
      <c r="C186" s="49" t="s">
        <v>428</v>
      </c>
      <c r="D186" s="62">
        <f aca="true" t="shared" si="19" ref="D186:F187">D187</f>
        <v>414600</v>
      </c>
      <c r="E186" s="62">
        <f t="shared" si="19"/>
        <v>0</v>
      </c>
      <c r="F186" s="62">
        <f t="shared" si="19"/>
        <v>414600</v>
      </c>
    </row>
    <row r="187" spans="1:6" ht="15" customHeight="1">
      <c r="A187" s="57" t="s">
        <v>182</v>
      </c>
      <c r="B187" s="34" t="s">
        <v>157</v>
      </c>
      <c r="C187" s="49" t="s">
        <v>427</v>
      </c>
      <c r="D187" s="62">
        <f t="shared" si="19"/>
        <v>414600</v>
      </c>
      <c r="E187" s="62">
        <f t="shared" si="19"/>
        <v>0</v>
      </c>
      <c r="F187" s="62">
        <f t="shared" si="19"/>
        <v>414600</v>
      </c>
    </row>
    <row r="188" spans="1:6" ht="15" customHeight="1">
      <c r="A188" s="57" t="s">
        <v>199</v>
      </c>
      <c r="B188" s="34" t="s">
        <v>157</v>
      </c>
      <c r="C188" s="49" t="s">
        <v>426</v>
      </c>
      <c r="D188" s="62">
        <v>414600</v>
      </c>
      <c r="E188" s="62">
        <v>0</v>
      </c>
      <c r="F188" s="48">
        <f>D188-E188</f>
        <v>414600</v>
      </c>
    </row>
    <row r="189" spans="1:6" ht="15" customHeight="1">
      <c r="A189" s="57" t="s">
        <v>189</v>
      </c>
      <c r="B189" s="34" t="s">
        <v>157</v>
      </c>
      <c r="C189" s="49" t="s">
        <v>418</v>
      </c>
      <c r="D189" s="62">
        <f>D190</f>
        <v>60400</v>
      </c>
      <c r="E189" s="62">
        <f>E190</f>
        <v>60303.32</v>
      </c>
      <c r="F189" s="62">
        <f>F190</f>
        <v>96.68000000000029</v>
      </c>
    </row>
    <row r="190" spans="1:6" ht="15" customHeight="1">
      <c r="A190" s="57" t="s">
        <v>190</v>
      </c>
      <c r="B190" s="34" t="s">
        <v>157</v>
      </c>
      <c r="C190" s="49" t="s">
        <v>417</v>
      </c>
      <c r="D190" s="62">
        <v>60400</v>
      </c>
      <c r="E190" s="62">
        <v>60303.32</v>
      </c>
      <c r="F190" s="48">
        <f aca="true" t="shared" si="20" ref="F190:F195">D190-E190</f>
        <v>96.68000000000029</v>
      </c>
    </row>
    <row r="191" spans="1:6" ht="15" customHeight="1">
      <c r="A191" s="58" t="s">
        <v>181</v>
      </c>
      <c r="B191" s="64" t="s">
        <v>157</v>
      </c>
      <c r="C191" s="49" t="s">
        <v>550</v>
      </c>
      <c r="D191" s="62">
        <f>D192</f>
        <v>15000</v>
      </c>
      <c r="E191" s="62">
        <f>E192</f>
        <v>15000</v>
      </c>
      <c r="F191" s="62">
        <f t="shared" si="20"/>
        <v>0</v>
      </c>
    </row>
    <row r="192" spans="1:6" ht="15" customHeight="1">
      <c r="A192" s="58" t="s">
        <v>182</v>
      </c>
      <c r="B192" s="64" t="s">
        <v>157</v>
      </c>
      <c r="C192" s="49" t="s">
        <v>552</v>
      </c>
      <c r="D192" s="62">
        <f>D193</f>
        <v>15000</v>
      </c>
      <c r="E192" s="62">
        <f>E193</f>
        <v>15000</v>
      </c>
      <c r="F192" s="62">
        <f t="shared" si="20"/>
        <v>0</v>
      </c>
    </row>
    <row r="193" spans="1:6" ht="15" customHeight="1">
      <c r="A193" s="58" t="s">
        <v>187</v>
      </c>
      <c r="B193" s="64" t="s">
        <v>157</v>
      </c>
      <c r="C193" s="49" t="s">
        <v>551</v>
      </c>
      <c r="D193" s="62">
        <v>15000</v>
      </c>
      <c r="E193" s="62">
        <v>15000</v>
      </c>
      <c r="F193" s="62">
        <f t="shared" si="20"/>
        <v>0</v>
      </c>
    </row>
    <row r="194" spans="1:6" ht="15" customHeight="1">
      <c r="A194" s="57" t="s">
        <v>189</v>
      </c>
      <c r="B194" s="34" t="s">
        <v>157</v>
      </c>
      <c r="C194" s="49" t="s">
        <v>544</v>
      </c>
      <c r="D194" s="62">
        <f>D195</f>
        <v>59300</v>
      </c>
      <c r="E194" s="62">
        <f>E195</f>
        <v>59224.36</v>
      </c>
      <c r="F194" s="48">
        <f t="shared" si="20"/>
        <v>75.63999999999942</v>
      </c>
    </row>
    <row r="195" spans="1:6" ht="15" customHeight="1">
      <c r="A195" s="57" t="s">
        <v>190</v>
      </c>
      <c r="B195" s="34" t="s">
        <v>157</v>
      </c>
      <c r="C195" s="49" t="s">
        <v>543</v>
      </c>
      <c r="D195" s="62">
        <v>59300</v>
      </c>
      <c r="E195" s="62">
        <v>59224.36</v>
      </c>
      <c r="F195" s="48">
        <f t="shared" si="20"/>
        <v>75.63999999999942</v>
      </c>
    </row>
    <row r="196" spans="1:6" ht="15" customHeight="1">
      <c r="A196" s="57" t="s">
        <v>198</v>
      </c>
      <c r="B196" s="34" t="s">
        <v>157</v>
      </c>
      <c r="C196" s="49" t="s">
        <v>81</v>
      </c>
      <c r="D196" s="62">
        <f>D197</f>
        <v>3224200</v>
      </c>
      <c r="E196" s="48">
        <f>E197</f>
        <v>2563823.33</v>
      </c>
      <c r="F196" s="48">
        <f t="shared" si="16"/>
        <v>660376.6699999999</v>
      </c>
    </row>
    <row r="197" spans="1:6" ht="21" customHeight="1">
      <c r="A197" s="57" t="s">
        <v>398</v>
      </c>
      <c r="B197" s="34" t="s">
        <v>157</v>
      </c>
      <c r="C197" s="47" t="s">
        <v>82</v>
      </c>
      <c r="D197" s="62">
        <f>D198</f>
        <v>3224200</v>
      </c>
      <c r="E197" s="48">
        <f>E198</f>
        <v>2563823.33</v>
      </c>
      <c r="F197" s="48">
        <f t="shared" si="16"/>
        <v>660376.6699999999</v>
      </c>
    </row>
    <row r="198" spans="1:6" ht="66.75" customHeight="1">
      <c r="A198" s="57" t="s">
        <v>292</v>
      </c>
      <c r="B198" s="34" t="s">
        <v>157</v>
      </c>
      <c r="C198" s="47" t="s">
        <v>83</v>
      </c>
      <c r="D198" s="62">
        <f>D199+D210</f>
        <v>3224200</v>
      </c>
      <c r="E198" s="48">
        <f>E199+E210</f>
        <v>2563823.33</v>
      </c>
      <c r="F198" s="48">
        <f t="shared" si="16"/>
        <v>660376.6699999999</v>
      </c>
    </row>
    <row r="199" spans="1:6" ht="18" customHeight="1">
      <c r="A199" s="57" t="s">
        <v>558</v>
      </c>
      <c r="B199" s="34" t="s">
        <v>157</v>
      </c>
      <c r="C199" s="47" t="s">
        <v>84</v>
      </c>
      <c r="D199" s="62">
        <f aca="true" t="shared" si="21" ref="D199:E201">D200</f>
        <v>2601200</v>
      </c>
      <c r="E199" s="48">
        <f t="shared" si="21"/>
        <v>1940889.9400000002</v>
      </c>
      <c r="F199" s="48">
        <f t="shared" si="16"/>
        <v>660310.0599999998</v>
      </c>
    </row>
    <row r="200" spans="1:6" ht="27" customHeight="1">
      <c r="A200" s="59" t="s">
        <v>392</v>
      </c>
      <c r="B200" s="34" t="s">
        <v>157</v>
      </c>
      <c r="C200" s="47" t="s">
        <v>85</v>
      </c>
      <c r="D200" s="62">
        <f t="shared" si="21"/>
        <v>2601200</v>
      </c>
      <c r="E200" s="48">
        <f t="shared" si="21"/>
        <v>1940889.9400000002</v>
      </c>
      <c r="F200" s="48">
        <f t="shared" si="16"/>
        <v>660310.0599999998</v>
      </c>
    </row>
    <row r="201" spans="1:6" ht="25.5" customHeight="1">
      <c r="A201" s="59" t="s">
        <v>393</v>
      </c>
      <c r="B201" s="34" t="s">
        <v>157</v>
      </c>
      <c r="C201" s="47" t="s">
        <v>86</v>
      </c>
      <c r="D201" s="62">
        <f t="shared" si="21"/>
        <v>2601200</v>
      </c>
      <c r="E201" s="48">
        <f t="shared" si="21"/>
        <v>1940889.9400000002</v>
      </c>
      <c r="F201" s="48">
        <f t="shared" si="16"/>
        <v>660310.0599999998</v>
      </c>
    </row>
    <row r="202" spans="1:6" ht="24.75" customHeight="1">
      <c r="A202" s="57" t="s">
        <v>305</v>
      </c>
      <c r="B202" s="34" t="s">
        <v>157</v>
      </c>
      <c r="C202" s="47" t="s">
        <v>87</v>
      </c>
      <c r="D202" s="62">
        <f>D203+D207</f>
        <v>2601200</v>
      </c>
      <c r="E202" s="48">
        <f>E203+E207</f>
        <v>1940889.9400000002</v>
      </c>
      <c r="F202" s="48">
        <f t="shared" si="16"/>
        <v>660310.0599999998</v>
      </c>
    </row>
    <row r="203" spans="1:6" ht="15" customHeight="1">
      <c r="A203" s="57" t="s">
        <v>181</v>
      </c>
      <c r="B203" s="34" t="s">
        <v>157</v>
      </c>
      <c r="C203" s="47" t="s">
        <v>547</v>
      </c>
      <c r="D203" s="62">
        <f>D204</f>
        <v>2523400</v>
      </c>
      <c r="E203" s="48">
        <f>E204</f>
        <v>1863224.9400000002</v>
      </c>
      <c r="F203" s="48">
        <f t="shared" si="16"/>
        <v>660175.0599999998</v>
      </c>
    </row>
    <row r="204" spans="1:6" ht="15" customHeight="1">
      <c r="A204" s="57" t="s">
        <v>182</v>
      </c>
      <c r="B204" s="34" t="s">
        <v>157</v>
      </c>
      <c r="C204" s="47" t="s">
        <v>88</v>
      </c>
      <c r="D204" s="62">
        <f>D205+D206</f>
        <v>2523400</v>
      </c>
      <c r="E204" s="48">
        <f>E205+E206</f>
        <v>1863224.9400000002</v>
      </c>
      <c r="F204" s="48">
        <f t="shared" si="16"/>
        <v>660175.0599999998</v>
      </c>
    </row>
    <row r="205" spans="1:6" ht="15" customHeight="1">
      <c r="A205" s="57" t="s">
        <v>185</v>
      </c>
      <c r="B205" s="34" t="s">
        <v>157</v>
      </c>
      <c r="C205" s="47" t="s">
        <v>89</v>
      </c>
      <c r="D205" s="62">
        <v>2492000</v>
      </c>
      <c r="E205" s="48">
        <v>1831892.1</v>
      </c>
      <c r="F205" s="48">
        <f t="shared" si="16"/>
        <v>660107.8999999999</v>
      </c>
    </row>
    <row r="206" spans="1:6" ht="14.25" customHeight="1">
      <c r="A206" s="57" t="s">
        <v>186</v>
      </c>
      <c r="B206" s="34" t="s">
        <v>157</v>
      </c>
      <c r="C206" s="47" t="s">
        <v>90</v>
      </c>
      <c r="D206" s="62">
        <v>31400</v>
      </c>
      <c r="E206" s="48">
        <v>31332.84</v>
      </c>
      <c r="F206" s="48">
        <f t="shared" si="16"/>
        <v>67.15999999999985</v>
      </c>
    </row>
    <row r="207" spans="1:6" ht="15" customHeight="1">
      <c r="A207" s="57" t="s">
        <v>189</v>
      </c>
      <c r="B207" s="34" t="s">
        <v>157</v>
      </c>
      <c r="C207" s="47" t="s">
        <v>91</v>
      </c>
      <c r="D207" s="62">
        <f>D208+D209</f>
        <v>77800</v>
      </c>
      <c r="E207" s="62">
        <f>E208+E209</f>
        <v>77665</v>
      </c>
      <c r="F207" s="48">
        <f t="shared" si="16"/>
        <v>135</v>
      </c>
    </row>
    <row r="208" spans="1:6" ht="15" customHeight="1">
      <c r="A208" s="57" t="s">
        <v>315</v>
      </c>
      <c r="B208" s="34" t="s">
        <v>157</v>
      </c>
      <c r="C208" s="47" t="s">
        <v>536</v>
      </c>
      <c r="D208" s="62">
        <v>36500</v>
      </c>
      <c r="E208" s="48">
        <v>36420</v>
      </c>
      <c r="F208" s="48">
        <f t="shared" si="16"/>
        <v>80</v>
      </c>
    </row>
    <row r="209" spans="1:6" ht="27" customHeight="1">
      <c r="A209" s="57" t="s">
        <v>190</v>
      </c>
      <c r="B209" s="34" t="s">
        <v>157</v>
      </c>
      <c r="C209" s="47" t="s">
        <v>92</v>
      </c>
      <c r="D209" s="62">
        <v>41300</v>
      </c>
      <c r="E209" s="48">
        <v>41245</v>
      </c>
      <c r="F209" s="48">
        <f t="shared" si="16"/>
        <v>55</v>
      </c>
    </row>
    <row r="210" spans="1:6" ht="27.75" customHeight="1">
      <c r="A210" s="57" t="s">
        <v>270</v>
      </c>
      <c r="B210" s="34" t="s">
        <v>157</v>
      </c>
      <c r="C210" s="47" t="s">
        <v>93</v>
      </c>
      <c r="D210" s="62">
        <f aca="true" t="shared" si="22" ref="D210:E212">D211</f>
        <v>623000</v>
      </c>
      <c r="E210" s="48">
        <f t="shared" si="22"/>
        <v>622933.39</v>
      </c>
      <c r="F210" s="48">
        <f t="shared" si="16"/>
        <v>66.60999999998603</v>
      </c>
    </row>
    <row r="211" spans="1:6" ht="21" customHeight="1">
      <c r="A211" s="59" t="s">
        <v>392</v>
      </c>
      <c r="B211" s="34" t="s">
        <v>157</v>
      </c>
      <c r="C211" s="47" t="s">
        <v>94</v>
      </c>
      <c r="D211" s="62">
        <f t="shared" si="22"/>
        <v>623000</v>
      </c>
      <c r="E211" s="48">
        <f t="shared" si="22"/>
        <v>622933.39</v>
      </c>
      <c r="F211" s="48">
        <f t="shared" si="16"/>
        <v>66.60999999998603</v>
      </c>
    </row>
    <row r="212" spans="1:6" ht="27" customHeight="1">
      <c r="A212" s="59" t="s">
        <v>393</v>
      </c>
      <c r="B212" s="34" t="s">
        <v>157</v>
      </c>
      <c r="C212" s="47" t="s">
        <v>95</v>
      </c>
      <c r="D212" s="62">
        <f t="shared" si="22"/>
        <v>623000</v>
      </c>
      <c r="E212" s="48">
        <f t="shared" si="22"/>
        <v>622933.39</v>
      </c>
      <c r="F212" s="48">
        <f t="shared" si="16"/>
        <v>66.60999999998603</v>
      </c>
    </row>
    <row r="213" spans="1:6" ht="24" customHeight="1">
      <c r="A213" s="57" t="s">
        <v>305</v>
      </c>
      <c r="B213" s="34" t="s">
        <v>157</v>
      </c>
      <c r="C213" s="47" t="s">
        <v>96</v>
      </c>
      <c r="D213" s="62">
        <f>D214+D219</f>
        <v>623000</v>
      </c>
      <c r="E213" s="48">
        <f>E214+E219</f>
        <v>622933.39</v>
      </c>
      <c r="F213" s="48">
        <f t="shared" si="16"/>
        <v>66.60999999998603</v>
      </c>
    </row>
    <row r="214" spans="1:8" ht="15" customHeight="1">
      <c r="A214" s="57" t="s">
        <v>181</v>
      </c>
      <c r="B214" s="34" t="s">
        <v>157</v>
      </c>
      <c r="C214" s="47" t="s">
        <v>97</v>
      </c>
      <c r="D214" s="62">
        <f>D215</f>
        <v>214830</v>
      </c>
      <c r="E214" s="48">
        <f>E215</f>
        <v>214764.59</v>
      </c>
      <c r="F214" s="48">
        <f t="shared" si="16"/>
        <v>65.41000000000349</v>
      </c>
      <c r="H214" s="9"/>
    </row>
    <row r="215" spans="1:8" ht="15" customHeight="1">
      <c r="A215" s="57" t="s">
        <v>182</v>
      </c>
      <c r="B215" s="34" t="s">
        <v>157</v>
      </c>
      <c r="C215" s="47" t="s">
        <v>98</v>
      </c>
      <c r="D215" s="62">
        <f>D216+D217+D218</f>
        <v>214830</v>
      </c>
      <c r="E215" s="48">
        <f>E216+E217+E218</f>
        <v>214764.59</v>
      </c>
      <c r="F215" s="48">
        <f t="shared" si="16"/>
        <v>65.41000000000349</v>
      </c>
      <c r="H215" s="9"/>
    </row>
    <row r="216" spans="1:8" ht="15" customHeight="1">
      <c r="A216" s="57" t="s">
        <v>184</v>
      </c>
      <c r="B216" s="34" t="s">
        <v>157</v>
      </c>
      <c r="C216" s="47" t="s">
        <v>99</v>
      </c>
      <c r="D216" s="62">
        <v>48730</v>
      </c>
      <c r="E216" s="48">
        <v>48720</v>
      </c>
      <c r="F216" s="48">
        <f t="shared" si="16"/>
        <v>10</v>
      </c>
      <c r="H216" s="9"/>
    </row>
    <row r="217" spans="1:8" ht="16.5" customHeight="1">
      <c r="A217" s="57" t="s">
        <v>186</v>
      </c>
      <c r="B217" s="34" t="s">
        <v>157</v>
      </c>
      <c r="C217" s="47" t="s">
        <v>100</v>
      </c>
      <c r="D217" s="62">
        <v>140900</v>
      </c>
      <c r="E217" s="48">
        <v>140864.27</v>
      </c>
      <c r="F217" s="48">
        <f t="shared" si="16"/>
        <v>35.73000000001048</v>
      </c>
      <c r="H217" s="9"/>
    </row>
    <row r="218" spans="1:8" ht="18.75" customHeight="1">
      <c r="A218" s="57" t="s">
        <v>187</v>
      </c>
      <c r="B218" s="34" t="s">
        <v>157</v>
      </c>
      <c r="C218" s="47" t="s">
        <v>101</v>
      </c>
      <c r="D218" s="62">
        <v>25200</v>
      </c>
      <c r="E218" s="48">
        <v>25180.32</v>
      </c>
      <c r="F218" s="48">
        <f t="shared" si="16"/>
        <v>19.68000000000029</v>
      </c>
      <c r="H218" s="9"/>
    </row>
    <row r="219" spans="1:6" ht="15.75" customHeight="1">
      <c r="A219" s="57" t="s">
        <v>189</v>
      </c>
      <c r="B219" s="34" t="s">
        <v>157</v>
      </c>
      <c r="C219" s="47" t="s">
        <v>102</v>
      </c>
      <c r="D219" s="62">
        <f>D220+D221</f>
        <v>408170</v>
      </c>
      <c r="E219" s="48">
        <f>E220+E221</f>
        <v>408168.8</v>
      </c>
      <c r="F219" s="48">
        <f t="shared" si="16"/>
        <v>1.2000000000116415</v>
      </c>
    </row>
    <row r="220" spans="1:6" ht="15" customHeight="1">
      <c r="A220" s="57" t="s">
        <v>315</v>
      </c>
      <c r="B220" s="34" t="s">
        <v>157</v>
      </c>
      <c r="C220" s="47" t="s">
        <v>103</v>
      </c>
      <c r="D220" s="62">
        <v>82500</v>
      </c>
      <c r="E220" s="48">
        <v>82500</v>
      </c>
      <c r="F220" s="48">
        <f t="shared" si="16"/>
        <v>0</v>
      </c>
    </row>
    <row r="221" spans="1:6" ht="15" customHeight="1">
      <c r="A221" s="57" t="s">
        <v>190</v>
      </c>
      <c r="B221" s="34" t="s">
        <v>157</v>
      </c>
      <c r="C221" s="47" t="s">
        <v>104</v>
      </c>
      <c r="D221" s="62">
        <v>325670</v>
      </c>
      <c r="E221" s="79">
        <v>325668.8</v>
      </c>
      <c r="F221" s="48">
        <f t="shared" si="16"/>
        <v>1.2000000000116415</v>
      </c>
    </row>
    <row r="222" spans="1:6" ht="23.25" customHeight="1">
      <c r="A222" s="57" t="s">
        <v>566</v>
      </c>
      <c r="B222" s="34" t="s">
        <v>157</v>
      </c>
      <c r="C222" s="49" t="s">
        <v>105</v>
      </c>
      <c r="D222" s="62">
        <f>D223</f>
        <v>4993400</v>
      </c>
      <c r="E222" s="48">
        <f>E223</f>
        <v>3444166.37</v>
      </c>
      <c r="F222" s="48">
        <f t="shared" si="16"/>
        <v>1549233.63</v>
      </c>
    </row>
    <row r="223" spans="1:6" ht="15" customHeight="1">
      <c r="A223" s="57" t="s">
        <v>200</v>
      </c>
      <c r="B223" s="34" t="s">
        <v>157</v>
      </c>
      <c r="C223" s="47" t="s">
        <v>106</v>
      </c>
      <c r="D223" s="62">
        <f>D229+D224</f>
        <v>4993400</v>
      </c>
      <c r="E223" s="48">
        <f>E229+E224</f>
        <v>3444166.37</v>
      </c>
      <c r="F223" s="48">
        <f t="shared" si="16"/>
        <v>1549233.63</v>
      </c>
    </row>
    <row r="224" spans="1:6" ht="26.25" customHeight="1">
      <c r="A224" s="57" t="s">
        <v>585</v>
      </c>
      <c r="B224" s="34" t="s">
        <v>157</v>
      </c>
      <c r="C224" s="47" t="s">
        <v>579</v>
      </c>
      <c r="D224" s="62">
        <f aca="true" t="shared" si="23" ref="D224:E227">D225</f>
        <v>100000</v>
      </c>
      <c r="E224" s="48">
        <f t="shared" si="23"/>
        <v>0</v>
      </c>
      <c r="F224" s="48">
        <f t="shared" si="16"/>
        <v>100000</v>
      </c>
    </row>
    <row r="225" spans="1:6" ht="35.25" customHeight="1">
      <c r="A225" s="57" t="s">
        <v>586</v>
      </c>
      <c r="B225" s="34" t="s">
        <v>157</v>
      </c>
      <c r="C225" s="47" t="s">
        <v>580</v>
      </c>
      <c r="D225" s="62">
        <f t="shared" si="23"/>
        <v>100000</v>
      </c>
      <c r="E225" s="62">
        <f t="shared" si="23"/>
        <v>0</v>
      </c>
      <c r="F225" s="48">
        <f t="shared" si="16"/>
        <v>100000</v>
      </c>
    </row>
    <row r="226" spans="1:6" ht="25.5" customHeight="1">
      <c r="A226" s="57" t="s">
        <v>403</v>
      </c>
      <c r="B226" s="34" t="s">
        <v>157</v>
      </c>
      <c r="C226" s="47" t="s">
        <v>581</v>
      </c>
      <c r="D226" s="62">
        <f t="shared" si="23"/>
        <v>100000</v>
      </c>
      <c r="E226" s="62">
        <f t="shared" si="23"/>
        <v>0</v>
      </c>
      <c r="F226" s="48">
        <f t="shared" si="16"/>
        <v>100000</v>
      </c>
    </row>
    <row r="227" spans="1:6" ht="27.75" customHeight="1">
      <c r="A227" s="57" t="s">
        <v>584</v>
      </c>
      <c r="B227" s="34" t="s">
        <v>157</v>
      </c>
      <c r="C227" s="47" t="s">
        <v>582</v>
      </c>
      <c r="D227" s="62">
        <f t="shared" si="23"/>
        <v>100000</v>
      </c>
      <c r="E227" s="62">
        <f t="shared" si="23"/>
        <v>0</v>
      </c>
      <c r="F227" s="48">
        <f t="shared" si="16"/>
        <v>100000</v>
      </c>
    </row>
    <row r="228" spans="1:6" ht="15" customHeight="1">
      <c r="A228" s="57" t="s">
        <v>188</v>
      </c>
      <c r="B228" s="34" t="s">
        <v>157</v>
      </c>
      <c r="C228" s="47" t="s">
        <v>583</v>
      </c>
      <c r="D228" s="62">
        <v>100000</v>
      </c>
      <c r="E228" s="48">
        <v>0</v>
      </c>
      <c r="F228" s="48">
        <f t="shared" si="16"/>
        <v>100000</v>
      </c>
    </row>
    <row r="229" spans="1:6" ht="23.25" customHeight="1">
      <c r="A229" s="57" t="s">
        <v>398</v>
      </c>
      <c r="B229" s="34" t="s">
        <v>157</v>
      </c>
      <c r="C229" s="47" t="s">
        <v>107</v>
      </c>
      <c r="D229" s="62">
        <f>D230</f>
        <v>4893400</v>
      </c>
      <c r="E229" s="48">
        <f>E230</f>
        <v>3444166.37</v>
      </c>
      <c r="F229" s="48">
        <f t="shared" si="16"/>
        <v>1449233.63</v>
      </c>
    </row>
    <row r="230" spans="1:6" ht="44.25" customHeight="1">
      <c r="A230" s="57" t="s">
        <v>452</v>
      </c>
      <c r="B230" s="34" t="s">
        <v>157</v>
      </c>
      <c r="C230" s="47" t="s">
        <v>108</v>
      </c>
      <c r="D230" s="62">
        <f>D231+D242</f>
        <v>4893400</v>
      </c>
      <c r="E230" s="48">
        <f>E231+E242</f>
        <v>3444166.37</v>
      </c>
      <c r="F230" s="48">
        <f t="shared" si="16"/>
        <v>1449233.63</v>
      </c>
    </row>
    <row r="231" spans="1:6" ht="34.5" customHeight="1">
      <c r="A231" s="57" t="s">
        <v>453</v>
      </c>
      <c r="B231" s="34" t="s">
        <v>157</v>
      </c>
      <c r="C231" s="47" t="s">
        <v>109</v>
      </c>
      <c r="D231" s="62">
        <f>D232</f>
        <v>3644900</v>
      </c>
      <c r="E231" s="48">
        <f>E232</f>
        <v>2473465.08</v>
      </c>
      <c r="F231" s="48">
        <f t="shared" si="16"/>
        <v>1171434.92</v>
      </c>
    </row>
    <row r="232" spans="1:6" ht="45.75" customHeight="1">
      <c r="A232" s="59" t="s">
        <v>401</v>
      </c>
      <c r="B232" s="34" t="s">
        <v>157</v>
      </c>
      <c r="C232" s="47" t="s">
        <v>110</v>
      </c>
      <c r="D232" s="62">
        <f>D233</f>
        <v>3644900</v>
      </c>
      <c r="E232" s="48">
        <f>E233</f>
        <v>2473465.08</v>
      </c>
      <c r="F232" s="48">
        <f t="shared" si="16"/>
        <v>1171434.92</v>
      </c>
    </row>
    <row r="233" spans="1:6" ht="16.5" customHeight="1">
      <c r="A233" s="59" t="s">
        <v>400</v>
      </c>
      <c r="B233" s="34" t="s">
        <v>157</v>
      </c>
      <c r="C233" s="47" t="s">
        <v>111</v>
      </c>
      <c r="D233" s="62">
        <f>D234+D238</f>
        <v>3644900</v>
      </c>
      <c r="E233" s="48">
        <f>E234+E238</f>
        <v>2473465.08</v>
      </c>
      <c r="F233" s="48">
        <f t="shared" si="16"/>
        <v>1171434.92</v>
      </c>
    </row>
    <row r="234" spans="1:6" ht="57" customHeight="1">
      <c r="A234" s="57" t="s">
        <v>308</v>
      </c>
      <c r="B234" s="34" t="s">
        <v>157</v>
      </c>
      <c r="C234" s="47" t="s">
        <v>112</v>
      </c>
      <c r="D234" s="62">
        <f aca="true" t="shared" si="24" ref="D234:E236">D235</f>
        <v>3524900</v>
      </c>
      <c r="E234" s="48">
        <f t="shared" si="24"/>
        <v>2413465.08</v>
      </c>
      <c r="F234" s="48">
        <f t="shared" si="16"/>
        <v>1111434.92</v>
      </c>
    </row>
    <row r="235" spans="1:6" ht="15" customHeight="1">
      <c r="A235" s="57" t="s">
        <v>181</v>
      </c>
      <c r="B235" s="34" t="s">
        <v>157</v>
      </c>
      <c r="C235" s="47" t="s">
        <v>113</v>
      </c>
      <c r="D235" s="62">
        <f t="shared" si="24"/>
        <v>3524900</v>
      </c>
      <c r="E235" s="48">
        <f>E236</f>
        <v>2413465.08</v>
      </c>
      <c r="F235" s="48">
        <f t="shared" si="16"/>
        <v>1111434.92</v>
      </c>
    </row>
    <row r="236" spans="1:6" ht="24" customHeight="1">
      <c r="A236" s="71" t="s">
        <v>197</v>
      </c>
      <c r="B236" s="34" t="s">
        <v>157</v>
      </c>
      <c r="C236" s="47" t="s">
        <v>114</v>
      </c>
      <c r="D236" s="62">
        <f t="shared" si="24"/>
        <v>3524900</v>
      </c>
      <c r="E236" s="48">
        <f t="shared" si="24"/>
        <v>2413465.08</v>
      </c>
      <c r="F236" s="48">
        <f t="shared" si="16"/>
        <v>1111434.92</v>
      </c>
    </row>
    <row r="237" spans="1:6" ht="33" customHeight="1">
      <c r="A237" s="57" t="s">
        <v>309</v>
      </c>
      <c r="B237" s="34" t="s">
        <v>157</v>
      </c>
      <c r="C237" s="47" t="s">
        <v>115</v>
      </c>
      <c r="D237" s="62">
        <v>3524900</v>
      </c>
      <c r="E237" s="48">
        <v>2413465.08</v>
      </c>
      <c r="F237" s="48">
        <f t="shared" si="16"/>
        <v>1111434.92</v>
      </c>
    </row>
    <row r="238" spans="1:6" ht="23.25" customHeight="1">
      <c r="A238" s="58" t="s">
        <v>557</v>
      </c>
      <c r="B238" s="64" t="s">
        <v>157</v>
      </c>
      <c r="C238" s="49" t="s">
        <v>553</v>
      </c>
      <c r="D238" s="62">
        <f aca="true" t="shared" si="25" ref="D238:E240">D239</f>
        <v>120000</v>
      </c>
      <c r="E238" s="62">
        <f t="shared" si="25"/>
        <v>60000</v>
      </c>
      <c r="F238" s="62">
        <f t="shared" si="16"/>
        <v>60000</v>
      </c>
    </row>
    <row r="239" spans="1:6" ht="13.5" customHeight="1">
      <c r="A239" s="58" t="s">
        <v>181</v>
      </c>
      <c r="B239" s="64" t="s">
        <v>157</v>
      </c>
      <c r="C239" s="49" t="s">
        <v>554</v>
      </c>
      <c r="D239" s="62">
        <f t="shared" si="25"/>
        <v>120000</v>
      </c>
      <c r="E239" s="62">
        <f t="shared" si="25"/>
        <v>60000</v>
      </c>
      <c r="F239" s="62">
        <f t="shared" si="16"/>
        <v>60000</v>
      </c>
    </row>
    <row r="240" spans="1:6" ht="21.75" customHeight="1">
      <c r="A240" s="58" t="s">
        <v>197</v>
      </c>
      <c r="B240" s="64" t="s">
        <v>157</v>
      </c>
      <c r="C240" s="49" t="s">
        <v>555</v>
      </c>
      <c r="D240" s="62">
        <f t="shared" si="25"/>
        <v>120000</v>
      </c>
      <c r="E240" s="62">
        <f t="shared" si="25"/>
        <v>60000</v>
      </c>
      <c r="F240" s="62">
        <f t="shared" si="16"/>
        <v>60000</v>
      </c>
    </row>
    <row r="241" spans="1:6" ht="33" customHeight="1">
      <c r="A241" s="58" t="s">
        <v>309</v>
      </c>
      <c r="B241" s="64" t="s">
        <v>157</v>
      </c>
      <c r="C241" s="49" t="s">
        <v>556</v>
      </c>
      <c r="D241" s="62">
        <v>120000</v>
      </c>
      <c r="E241" s="62">
        <v>60000</v>
      </c>
      <c r="F241" s="62">
        <f t="shared" si="16"/>
        <v>60000</v>
      </c>
    </row>
    <row r="242" spans="1:6" ht="57" customHeight="1">
      <c r="A242" s="57" t="s">
        <v>454</v>
      </c>
      <c r="B242" s="34" t="s">
        <v>157</v>
      </c>
      <c r="C242" s="47" t="s">
        <v>116</v>
      </c>
      <c r="D242" s="62">
        <f>D243</f>
        <v>1248500</v>
      </c>
      <c r="E242" s="62">
        <f>E243</f>
        <v>970701.29</v>
      </c>
      <c r="F242" s="48">
        <f t="shared" si="16"/>
        <v>277798.70999999996</v>
      </c>
    </row>
    <row r="243" spans="1:6" ht="45" customHeight="1">
      <c r="A243" s="59" t="s">
        <v>401</v>
      </c>
      <c r="B243" s="34" t="s">
        <v>157</v>
      </c>
      <c r="C243" s="47" t="s">
        <v>117</v>
      </c>
      <c r="D243" s="62">
        <f>D244</f>
        <v>1248500</v>
      </c>
      <c r="E243" s="62">
        <f>E244</f>
        <v>970701.29</v>
      </c>
      <c r="F243" s="48">
        <f t="shared" si="16"/>
        <v>277798.70999999996</v>
      </c>
    </row>
    <row r="244" spans="1:6" ht="14.25" customHeight="1">
      <c r="A244" s="59" t="s">
        <v>400</v>
      </c>
      <c r="B244" s="34" t="s">
        <v>157</v>
      </c>
      <c r="C244" s="47" t="s">
        <v>118</v>
      </c>
      <c r="D244" s="62">
        <f>D245+D249</f>
        <v>1248500</v>
      </c>
      <c r="E244" s="62">
        <f>E245+E249</f>
        <v>970701.29</v>
      </c>
      <c r="F244" s="48">
        <f t="shared" si="16"/>
        <v>277798.70999999996</v>
      </c>
    </row>
    <row r="245" spans="1:6" ht="59.25" customHeight="1">
      <c r="A245" s="57" t="s">
        <v>308</v>
      </c>
      <c r="B245" s="34" t="s">
        <v>157</v>
      </c>
      <c r="C245" s="47" t="s">
        <v>119</v>
      </c>
      <c r="D245" s="62">
        <f aca="true" t="shared" si="26" ref="D245:E247">D246</f>
        <v>1227000</v>
      </c>
      <c r="E245" s="48">
        <f t="shared" si="26"/>
        <v>949251.29</v>
      </c>
      <c r="F245" s="48">
        <f t="shared" si="16"/>
        <v>277748.70999999996</v>
      </c>
    </row>
    <row r="246" spans="1:6" ht="12.75" customHeight="1">
      <c r="A246" s="57" t="s">
        <v>181</v>
      </c>
      <c r="B246" s="34" t="s">
        <v>157</v>
      </c>
      <c r="C246" s="47" t="s">
        <v>120</v>
      </c>
      <c r="D246" s="62">
        <f t="shared" si="26"/>
        <v>1227000</v>
      </c>
      <c r="E246" s="48">
        <f t="shared" si="26"/>
        <v>949251.29</v>
      </c>
      <c r="F246" s="48">
        <f t="shared" si="16"/>
        <v>277748.70999999996</v>
      </c>
    </row>
    <row r="247" spans="1:6" ht="15.75" customHeight="1">
      <c r="A247" s="57" t="s">
        <v>197</v>
      </c>
      <c r="B247" s="34" t="s">
        <v>157</v>
      </c>
      <c r="C247" s="47" t="s">
        <v>121</v>
      </c>
      <c r="D247" s="62">
        <f t="shared" si="26"/>
        <v>1227000</v>
      </c>
      <c r="E247" s="48">
        <f t="shared" si="26"/>
        <v>949251.29</v>
      </c>
      <c r="F247" s="48">
        <f t="shared" si="16"/>
        <v>277748.70999999996</v>
      </c>
    </row>
    <row r="248" spans="1:6" ht="35.25" customHeight="1">
      <c r="A248" s="57" t="s">
        <v>309</v>
      </c>
      <c r="B248" s="34" t="s">
        <v>157</v>
      </c>
      <c r="C248" s="47" t="s">
        <v>122</v>
      </c>
      <c r="D248" s="62">
        <v>1227000</v>
      </c>
      <c r="E248" s="48">
        <v>949251.29</v>
      </c>
      <c r="F248" s="48">
        <f t="shared" si="16"/>
        <v>277748.70999999996</v>
      </c>
    </row>
    <row r="249" spans="1:6" ht="24.75" customHeight="1">
      <c r="A249" s="57" t="s">
        <v>561</v>
      </c>
      <c r="B249" s="34" t="s">
        <v>157</v>
      </c>
      <c r="C249" s="47" t="s">
        <v>562</v>
      </c>
      <c r="D249" s="62">
        <f aca="true" t="shared" si="27" ref="D249:E251">D250</f>
        <v>21500</v>
      </c>
      <c r="E249" s="62">
        <f t="shared" si="27"/>
        <v>21450</v>
      </c>
      <c r="F249" s="48">
        <f t="shared" si="16"/>
        <v>50</v>
      </c>
    </row>
    <row r="250" spans="1:6" ht="16.5" customHeight="1">
      <c r="A250" s="57" t="s">
        <v>181</v>
      </c>
      <c r="B250" s="34" t="s">
        <v>157</v>
      </c>
      <c r="C250" s="47" t="s">
        <v>563</v>
      </c>
      <c r="D250" s="62">
        <f t="shared" si="27"/>
        <v>21500</v>
      </c>
      <c r="E250" s="62">
        <f t="shared" si="27"/>
        <v>21450</v>
      </c>
      <c r="F250" s="48">
        <f t="shared" si="16"/>
        <v>50</v>
      </c>
    </row>
    <row r="251" spans="1:6" ht="16.5" customHeight="1">
      <c r="A251" s="57" t="s">
        <v>197</v>
      </c>
      <c r="B251" s="34" t="s">
        <v>157</v>
      </c>
      <c r="C251" s="47" t="s">
        <v>564</v>
      </c>
      <c r="D251" s="62">
        <f t="shared" si="27"/>
        <v>21500</v>
      </c>
      <c r="E251" s="62">
        <f t="shared" si="27"/>
        <v>21450</v>
      </c>
      <c r="F251" s="48">
        <f t="shared" si="16"/>
        <v>50</v>
      </c>
    </row>
    <row r="252" spans="1:6" ht="35.25" customHeight="1">
      <c r="A252" s="57" t="s">
        <v>309</v>
      </c>
      <c r="B252" s="34" t="s">
        <v>157</v>
      </c>
      <c r="C252" s="47" t="s">
        <v>565</v>
      </c>
      <c r="D252" s="62">
        <v>21500</v>
      </c>
      <c r="E252" s="48">
        <v>21450</v>
      </c>
      <c r="F252" s="48">
        <f t="shared" si="16"/>
        <v>50</v>
      </c>
    </row>
    <row r="253" spans="1:6" ht="14.25" customHeight="1">
      <c r="A253" s="57" t="s">
        <v>384</v>
      </c>
      <c r="B253" s="34" t="s">
        <v>157</v>
      </c>
      <c r="C253" s="47" t="s">
        <v>123</v>
      </c>
      <c r="D253" s="62">
        <f>D254+D263</f>
        <v>57000</v>
      </c>
      <c r="E253" s="48">
        <f>E254+E263</f>
        <v>15000</v>
      </c>
      <c r="F253" s="48">
        <f>F254+F263</f>
        <v>42000</v>
      </c>
    </row>
    <row r="254" spans="1:6" ht="12" customHeight="1">
      <c r="A254" s="57" t="s">
        <v>455</v>
      </c>
      <c r="B254" s="34" t="s">
        <v>157</v>
      </c>
      <c r="C254" s="47" t="s">
        <v>437</v>
      </c>
      <c r="D254" s="62">
        <f aca="true" t="shared" si="28" ref="D254:F261">D255</f>
        <v>15000</v>
      </c>
      <c r="E254" s="48">
        <f t="shared" si="28"/>
        <v>15000</v>
      </c>
      <c r="F254" s="48">
        <f t="shared" si="28"/>
        <v>0</v>
      </c>
    </row>
    <row r="255" spans="1:6" ht="14.25" customHeight="1">
      <c r="A255" s="57" t="s">
        <v>266</v>
      </c>
      <c r="B255" s="34" t="s">
        <v>157</v>
      </c>
      <c r="C255" s="47" t="s">
        <v>436</v>
      </c>
      <c r="D255" s="62">
        <f t="shared" si="28"/>
        <v>15000</v>
      </c>
      <c r="E255" s="48">
        <f t="shared" si="28"/>
        <v>15000</v>
      </c>
      <c r="F255" s="48">
        <f t="shared" si="28"/>
        <v>0</v>
      </c>
    </row>
    <row r="256" spans="1:6" ht="15" customHeight="1">
      <c r="A256" s="57" t="s">
        <v>267</v>
      </c>
      <c r="B256" s="34" t="s">
        <v>157</v>
      </c>
      <c r="C256" s="47" t="s">
        <v>435</v>
      </c>
      <c r="D256" s="62">
        <f t="shared" si="28"/>
        <v>15000</v>
      </c>
      <c r="E256" s="48">
        <f t="shared" si="28"/>
        <v>15000</v>
      </c>
      <c r="F256" s="48">
        <f t="shared" si="28"/>
        <v>0</v>
      </c>
    </row>
    <row r="257" spans="1:6" ht="24" customHeight="1">
      <c r="A257" s="57" t="s">
        <v>403</v>
      </c>
      <c r="B257" s="34" t="s">
        <v>157</v>
      </c>
      <c r="C257" s="47" t="s">
        <v>434</v>
      </c>
      <c r="D257" s="62">
        <f t="shared" si="28"/>
        <v>15000</v>
      </c>
      <c r="E257" s="48">
        <f t="shared" si="28"/>
        <v>15000</v>
      </c>
      <c r="F257" s="48">
        <f t="shared" si="28"/>
        <v>0</v>
      </c>
    </row>
    <row r="258" spans="1:6" ht="21" customHeight="1">
      <c r="A258" s="57" t="s">
        <v>456</v>
      </c>
      <c r="B258" s="34" t="s">
        <v>157</v>
      </c>
      <c r="C258" s="47" t="s">
        <v>433</v>
      </c>
      <c r="D258" s="62">
        <f t="shared" si="28"/>
        <v>15000</v>
      </c>
      <c r="E258" s="48">
        <f t="shared" si="28"/>
        <v>15000</v>
      </c>
      <c r="F258" s="48">
        <f t="shared" si="28"/>
        <v>0</v>
      </c>
    </row>
    <row r="259" spans="1:6" ht="21.75" customHeight="1">
      <c r="A259" s="57" t="s">
        <v>457</v>
      </c>
      <c r="B259" s="34" t="s">
        <v>157</v>
      </c>
      <c r="C259" s="47" t="s">
        <v>432</v>
      </c>
      <c r="D259" s="62">
        <f t="shared" si="28"/>
        <v>15000</v>
      </c>
      <c r="E259" s="48">
        <f t="shared" si="28"/>
        <v>15000</v>
      </c>
      <c r="F259" s="48">
        <f t="shared" si="28"/>
        <v>0</v>
      </c>
    </row>
    <row r="260" spans="1:6" ht="15" customHeight="1">
      <c r="A260" s="57" t="s">
        <v>181</v>
      </c>
      <c r="B260" s="34" t="s">
        <v>157</v>
      </c>
      <c r="C260" s="47" t="s">
        <v>431</v>
      </c>
      <c r="D260" s="62">
        <f t="shared" si="28"/>
        <v>15000</v>
      </c>
      <c r="E260" s="48">
        <f t="shared" si="28"/>
        <v>15000</v>
      </c>
      <c r="F260" s="48">
        <f t="shared" si="28"/>
        <v>0</v>
      </c>
    </row>
    <row r="261" spans="1:6" ht="15" customHeight="1">
      <c r="A261" s="57" t="s">
        <v>301</v>
      </c>
      <c r="B261" s="34" t="s">
        <v>157</v>
      </c>
      <c r="C261" s="47" t="s">
        <v>430</v>
      </c>
      <c r="D261" s="62">
        <f t="shared" si="28"/>
        <v>15000</v>
      </c>
      <c r="E261" s="48">
        <f t="shared" si="28"/>
        <v>15000</v>
      </c>
      <c r="F261" s="48">
        <f t="shared" si="28"/>
        <v>0</v>
      </c>
    </row>
    <row r="262" spans="1:6" ht="15" customHeight="1">
      <c r="A262" s="57" t="s">
        <v>302</v>
      </c>
      <c r="B262" s="34" t="s">
        <v>157</v>
      </c>
      <c r="C262" s="47" t="s">
        <v>429</v>
      </c>
      <c r="D262" s="62">
        <v>15000</v>
      </c>
      <c r="E262" s="48">
        <v>15000</v>
      </c>
      <c r="F262" s="48">
        <f>D262-E262</f>
        <v>0</v>
      </c>
    </row>
    <row r="263" spans="1:6" ht="21" customHeight="1">
      <c r="A263" s="57" t="s">
        <v>385</v>
      </c>
      <c r="B263" s="34" t="s">
        <v>157</v>
      </c>
      <c r="C263" s="47" t="s">
        <v>124</v>
      </c>
      <c r="D263" s="62">
        <f aca="true" t="shared" si="29" ref="D263:D270">D264</f>
        <v>42000</v>
      </c>
      <c r="E263" s="48">
        <f aca="true" t="shared" si="30" ref="E263:E270">E264</f>
        <v>0</v>
      </c>
      <c r="F263" s="48">
        <f t="shared" si="16"/>
        <v>42000</v>
      </c>
    </row>
    <row r="264" spans="1:6" ht="24" customHeight="1">
      <c r="A264" s="61" t="s">
        <v>398</v>
      </c>
      <c r="B264" s="34" t="s">
        <v>157</v>
      </c>
      <c r="C264" s="47" t="s">
        <v>125</v>
      </c>
      <c r="D264" s="62">
        <f t="shared" si="29"/>
        <v>42000</v>
      </c>
      <c r="E264" s="48">
        <f t="shared" si="30"/>
        <v>0</v>
      </c>
      <c r="F264" s="48">
        <f t="shared" si="16"/>
        <v>42000</v>
      </c>
    </row>
    <row r="265" spans="1:6" ht="75.75" customHeight="1">
      <c r="A265" s="57" t="s">
        <v>458</v>
      </c>
      <c r="B265" s="34" t="s">
        <v>157</v>
      </c>
      <c r="C265" s="47" t="s">
        <v>126</v>
      </c>
      <c r="D265" s="62">
        <f t="shared" si="29"/>
        <v>42000</v>
      </c>
      <c r="E265" s="48">
        <f t="shared" si="30"/>
        <v>0</v>
      </c>
      <c r="F265" s="48">
        <f t="shared" si="16"/>
        <v>42000</v>
      </c>
    </row>
    <row r="266" spans="1:6" ht="24" customHeight="1">
      <c r="A266" s="59" t="s">
        <v>403</v>
      </c>
      <c r="B266" s="34" t="s">
        <v>157</v>
      </c>
      <c r="C266" s="47" t="s">
        <v>127</v>
      </c>
      <c r="D266" s="62">
        <f t="shared" si="29"/>
        <v>42000</v>
      </c>
      <c r="E266" s="48">
        <f t="shared" si="30"/>
        <v>0</v>
      </c>
      <c r="F266" s="48">
        <f t="shared" si="16"/>
        <v>42000</v>
      </c>
    </row>
    <row r="267" spans="1:6" ht="21" customHeight="1">
      <c r="A267" s="59" t="s">
        <v>402</v>
      </c>
      <c r="B267" s="34" t="s">
        <v>157</v>
      </c>
      <c r="C267" s="47" t="s">
        <v>128</v>
      </c>
      <c r="D267" s="62">
        <f t="shared" si="29"/>
        <v>42000</v>
      </c>
      <c r="E267" s="48">
        <f t="shared" si="30"/>
        <v>0</v>
      </c>
      <c r="F267" s="48">
        <f t="shared" si="16"/>
        <v>42000</v>
      </c>
    </row>
    <row r="268" spans="1:6" ht="24" customHeight="1">
      <c r="A268" s="57" t="s">
        <v>386</v>
      </c>
      <c r="B268" s="34" t="s">
        <v>157</v>
      </c>
      <c r="C268" s="47" t="s">
        <v>129</v>
      </c>
      <c r="D268" s="62">
        <f t="shared" si="29"/>
        <v>42000</v>
      </c>
      <c r="E268" s="48">
        <f t="shared" si="30"/>
        <v>0</v>
      </c>
      <c r="F268" s="48">
        <f t="shared" si="16"/>
        <v>42000</v>
      </c>
    </row>
    <row r="269" spans="1:6" ht="15" customHeight="1">
      <c r="A269" s="57" t="s">
        <v>181</v>
      </c>
      <c r="B269" s="34" t="s">
        <v>157</v>
      </c>
      <c r="C269" s="47" t="s">
        <v>130</v>
      </c>
      <c r="D269" s="62">
        <f t="shared" si="29"/>
        <v>42000</v>
      </c>
      <c r="E269" s="48">
        <f t="shared" si="30"/>
        <v>0</v>
      </c>
      <c r="F269" s="48">
        <f t="shared" si="16"/>
        <v>42000</v>
      </c>
    </row>
    <row r="270" spans="1:6" ht="14.25" customHeight="1">
      <c r="A270" s="57" t="s">
        <v>301</v>
      </c>
      <c r="B270" s="34" t="s">
        <v>157</v>
      </c>
      <c r="C270" s="47" t="s">
        <v>131</v>
      </c>
      <c r="D270" s="62">
        <f t="shared" si="29"/>
        <v>42000</v>
      </c>
      <c r="E270" s="48">
        <f t="shared" si="30"/>
        <v>0</v>
      </c>
      <c r="F270" s="48">
        <f t="shared" si="16"/>
        <v>42000</v>
      </c>
    </row>
    <row r="271" spans="1:6" ht="24" customHeight="1">
      <c r="A271" s="57" t="s">
        <v>459</v>
      </c>
      <c r="B271" s="34" t="s">
        <v>157</v>
      </c>
      <c r="C271" s="47" t="s">
        <v>132</v>
      </c>
      <c r="D271" s="62">
        <v>42000</v>
      </c>
      <c r="E271" s="48">
        <v>0</v>
      </c>
      <c r="F271" s="48">
        <f t="shared" si="16"/>
        <v>42000</v>
      </c>
    </row>
    <row r="272" spans="1:6" ht="15" customHeight="1">
      <c r="A272" s="57" t="s">
        <v>271</v>
      </c>
      <c r="B272" s="34" t="s">
        <v>157</v>
      </c>
      <c r="C272" s="47" t="s">
        <v>133</v>
      </c>
      <c r="D272" s="62">
        <f aca="true" t="shared" si="31" ref="D272:E277">D273</f>
        <v>40300</v>
      </c>
      <c r="E272" s="48">
        <f t="shared" si="31"/>
        <v>25483</v>
      </c>
      <c r="F272" s="48">
        <f t="shared" si="16"/>
        <v>14817</v>
      </c>
    </row>
    <row r="273" spans="1:6" ht="15" customHeight="1">
      <c r="A273" s="57" t="s">
        <v>272</v>
      </c>
      <c r="B273" s="34" t="s">
        <v>157</v>
      </c>
      <c r="C273" s="47" t="s">
        <v>134</v>
      </c>
      <c r="D273" s="62">
        <f t="shared" si="31"/>
        <v>40300</v>
      </c>
      <c r="E273" s="48">
        <f t="shared" si="31"/>
        <v>25483</v>
      </c>
      <c r="F273" s="48">
        <f t="shared" si="16"/>
        <v>14817</v>
      </c>
    </row>
    <row r="274" spans="1:6" ht="20.25" customHeight="1">
      <c r="A274" s="57" t="s">
        <v>398</v>
      </c>
      <c r="B274" s="34" t="s">
        <v>157</v>
      </c>
      <c r="C274" s="47" t="s">
        <v>135</v>
      </c>
      <c r="D274" s="62">
        <f t="shared" si="31"/>
        <v>40300</v>
      </c>
      <c r="E274" s="48">
        <f t="shared" si="31"/>
        <v>25483</v>
      </c>
      <c r="F274" s="48">
        <f t="shared" si="16"/>
        <v>14817</v>
      </c>
    </row>
    <row r="275" spans="1:6" ht="57" customHeight="1">
      <c r="A275" s="57" t="s">
        <v>291</v>
      </c>
      <c r="B275" s="34" t="s">
        <v>157</v>
      </c>
      <c r="C275" s="47" t="s">
        <v>136</v>
      </c>
      <c r="D275" s="62">
        <f t="shared" si="31"/>
        <v>40300</v>
      </c>
      <c r="E275" s="48">
        <f t="shared" si="31"/>
        <v>25483</v>
      </c>
      <c r="F275" s="48">
        <f t="shared" si="16"/>
        <v>14817</v>
      </c>
    </row>
    <row r="276" spans="1:6" ht="24.75" customHeight="1">
      <c r="A276" s="59" t="s">
        <v>392</v>
      </c>
      <c r="B276" s="34" t="s">
        <v>157</v>
      </c>
      <c r="C276" s="47" t="s">
        <v>137</v>
      </c>
      <c r="D276" s="62">
        <f t="shared" si="31"/>
        <v>40300</v>
      </c>
      <c r="E276" s="48">
        <f t="shared" si="31"/>
        <v>25483</v>
      </c>
      <c r="F276" s="48">
        <f t="shared" si="16"/>
        <v>14817</v>
      </c>
    </row>
    <row r="277" spans="1:6" ht="28.5" customHeight="1">
      <c r="A277" s="59" t="s">
        <v>393</v>
      </c>
      <c r="B277" s="34" t="s">
        <v>157</v>
      </c>
      <c r="C277" s="47" t="s">
        <v>138</v>
      </c>
      <c r="D277" s="62">
        <f t="shared" si="31"/>
        <v>40300</v>
      </c>
      <c r="E277" s="48">
        <f t="shared" si="31"/>
        <v>25483</v>
      </c>
      <c r="F277" s="48">
        <f aca="true" t="shared" si="32" ref="F277:F284">D277-E277</f>
        <v>14817</v>
      </c>
    </row>
    <row r="278" spans="1:6" ht="26.25" customHeight="1">
      <c r="A278" s="57" t="s">
        <v>305</v>
      </c>
      <c r="B278" s="34" t="s">
        <v>157</v>
      </c>
      <c r="C278" s="47" t="s">
        <v>139</v>
      </c>
      <c r="D278" s="62">
        <f>D279+D283</f>
        <v>40300</v>
      </c>
      <c r="E278" s="48">
        <f>E279+E283</f>
        <v>25483</v>
      </c>
      <c r="F278" s="48">
        <f t="shared" si="32"/>
        <v>14817</v>
      </c>
    </row>
    <row r="279" spans="1:6" ht="13.5" customHeight="1">
      <c r="A279" s="57" t="s">
        <v>181</v>
      </c>
      <c r="B279" s="34" t="s">
        <v>157</v>
      </c>
      <c r="C279" s="47" t="s">
        <v>140</v>
      </c>
      <c r="D279" s="62">
        <f>D280+D282</f>
        <v>16400</v>
      </c>
      <c r="E279" s="48">
        <f>E280+E282</f>
        <v>16400</v>
      </c>
      <c r="F279" s="48">
        <f t="shared" si="32"/>
        <v>0</v>
      </c>
    </row>
    <row r="280" spans="1:6" ht="15" customHeight="1">
      <c r="A280" s="57" t="s">
        <v>182</v>
      </c>
      <c r="B280" s="34" t="s">
        <v>157</v>
      </c>
      <c r="C280" s="47" t="s">
        <v>141</v>
      </c>
      <c r="D280" s="62">
        <f>D281</f>
        <v>3000</v>
      </c>
      <c r="E280" s="48">
        <f>E281</f>
        <v>3000</v>
      </c>
      <c r="F280" s="48">
        <f t="shared" si="32"/>
        <v>0</v>
      </c>
    </row>
    <row r="281" spans="1:6" ht="15" customHeight="1">
      <c r="A281" s="57" t="s">
        <v>184</v>
      </c>
      <c r="B281" s="34" t="s">
        <v>157</v>
      </c>
      <c r="C281" s="47" t="s">
        <v>142</v>
      </c>
      <c r="D281" s="62">
        <v>3000</v>
      </c>
      <c r="E281" s="48">
        <v>3000</v>
      </c>
      <c r="F281" s="48">
        <f t="shared" si="32"/>
        <v>0</v>
      </c>
    </row>
    <row r="282" spans="1:6" ht="15" customHeight="1">
      <c r="A282" s="57" t="s">
        <v>188</v>
      </c>
      <c r="B282" s="34" t="s">
        <v>157</v>
      </c>
      <c r="C282" s="47" t="s">
        <v>143</v>
      </c>
      <c r="D282" s="62">
        <v>13400</v>
      </c>
      <c r="E282" s="48">
        <v>13400</v>
      </c>
      <c r="F282" s="48">
        <f t="shared" si="32"/>
        <v>0</v>
      </c>
    </row>
    <row r="283" spans="1:6" ht="15" customHeight="1">
      <c r="A283" s="57" t="s">
        <v>189</v>
      </c>
      <c r="B283" s="34" t="s">
        <v>157</v>
      </c>
      <c r="C283" s="47" t="s">
        <v>144</v>
      </c>
      <c r="D283" s="62">
        <f>D284</f>
        <v>23900</v>
      </c>
      <c r="E283" s="48">
        <f>E284</f>
        <v>9083</v>
      </c>
      <c r="F283" s="48">
        <f t="shared" si="32"/>
        <v>14817</v>
      </c>
    </row>
    <row r="284" spans="1:6" ht="15" customHeight="1">
      <c r="A284" s="57" t="s">
        <v>387</v>
      </c>
      <c r="B284" s="34" t="s">
        <v>157</v>
      </c>
      <c r="C284" s="47" t="s">
        <v>145</v>
      </c>
      <c r="D284" s="62">
        <v>23900</v>
      </c>
      <c r="E284" s="48">
        <v>9083</v>
      </c>
      <c r="F284" s="48">
        <f t="shared" si="32"/>
        <v>14817</v>
      </c>
    </row>
    <row r="285" spans="1:6" ht="15" customHeight="1" thickBot="1">
      <c r="A285" s="81"/>
      <c r="B285" s="7"/>
      <c r="C285" s="50"/>
      <c r="D285" s="50"/>
      <c r="E285" s="50"/>
      <c r="F285" s="50"/>
    </row>
    <row r="286" spans="1:6" ht="27" customHeight="1" thickBot="1">
      <c r="A286" s="80" t="s">
        <v>159</v>
      </c>
      <c r="B286" s="36">
        <v>450</v>
      </c>
      <c r="C286" s="51" t="s">
        <v>158</v>
      </c>
      <c r="D286" s="52">
        <v>-920700</v>
      </c>
      <c r="E286" s="53">
        <v>797952.42</v>
      </c>
      <c r="F286" s="54" t="s">
        <v>158</v>
      </c>
    </row>
  </sheetData>
  <mergeCells count="6">
    <mergeCell ref="F8:F9"/>
    <mergeCell ref="A3:A5"/>
    <mergeCell ref="D8:D9"/>
    <mergeCell ref="E8:E9"/>
    <mergeCell ref="C8:C9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91" r:id="rId1"/>
  <rowBreaks count="2" manualBreakCount="2">
    <brk id="214" max="5" man="1"/>
    <brk id="2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75" workbookViewId="0" topLeftCell="A1">
      <selection activeCell="C19" sqref="C19"/>
    </sheetView>
  </sheetViews>
  <sheetFormatPr defaultColWidth="9.1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23" t="s">
        <v>249</v>
      </c>
    </row>
    <row r="2" ht="12.75">
      <c r="A2" s="23"/>
    </row>
    <row r="3" spans="1:6" ht="12.75" customHeight="1">
      <c r="A3" s="101" t="s">
        <v>214</v>
      </c>
      <c r="B3" s="101" t="s">
        <v>215</v>
      </c>
      <c r="C3" s="101" t="s">
        <v>250</v>
      </c>
      <c r="D3" s="101" t="s">
        <v>251</v>
      </c>
      <c r="E3" s="97" t="s">
        <v>162</v>
      </c>
      <c r="F3" s="99" t="s">
        <v>218</v>
      </c>
    </row>
    <row r="4" spans="1:6" ht="23.25" customHeight="1">
      <c r="A4" s="102"/>
      <c r="B4" s="102"/>
      <c r="C4" s="102"/>
      <c r="D4" s="102"/>
      <c r="E4" s="98"/>
      <c r="F4" s="100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172</v>
      </c>
      <c r="B6" s="26">
        <v>500</v>
      </c>
      <c r="C6" s="27" t="s">
        <v>158</v>
      </c>
      <c r="D6" s="28">
        <f>D7</f>
        <v>920700</v>
      </c>
      <c r="E6" s="28">
        <f>E7</f>
        <v>-797952.4199999999</v>
      </c>
      <c r="F6" s="32" t="s">
        <v>287</v>
      </c>
    </row>
    <row r="7" spans="1:6" ht="53.25" customHeight="1">
      <c r="A7" s="25" t="s">
        <v>282</v>
      </c>
      <c r="B7" s="26">
        <v>520</v>
      </c>
      <c r="C7" s="27" t="s">
        <v>287</v>
      </c>
      <c r="D7" s="28">
        <f>D16+D15</f>
        <v>920700</v>
      </c>
      <c r="E7" s="28">
        <f>E15+E16</f>
        <v>-797952.4199999999</v>
      </c>
      <c r="F7" s="32" t="s">
        <v>287</v>
      </c>
    </row>
    <row r="8" spans="1:6" ht="12.75">
      <c r="A8" s="25" t="s">
        <v>283</v>
      </c>
      <c r="B8" s="26"/>
      <c r="C8" s="27" t="s">
        <v>287</v>
      </c>
      <c r="D8" s="32" t="s">
        <v>287</v>
      </c>
      <c r="E8" s="32" t="s">
        <v>287</v>
      </c>
      <c r="F8" s="32" t="s">
        <v>287</v>
      </c>
    </row>
    <row r="9" spans="1:6" ht="42.75" customHeight="1">
      <c r="A9" s="25" t="s">
        <v>284</v>
      </c>
      <c r="B9" s="26">
        <v>620</v>
      </c>
      <c r="C9" s="27" t="s">
        <v>287</v>
      </c>
      <c r="D9" s="32" t="s">
        <v>287</v>
      </c>
      <c r="E9" s="32" t="s">
        <v>287</v>
      </c>
      <c r="F9" s="32" t="s">
        <v>287</v>
      </c>
    </row>
    <row r="10" spans="1:6" ht="12.75">
      <c r="A10" s="25" t="s">
        <v>283</v>
      </c>
      <c r="B10" s="26"/>
      <c r="C10" s="27" t="s">
        <v>287</v>
      </c>
      <c r="D10" s="32" t="s">
        <v>287</v>
      </c>
      <c r="E10" s="32" t="s">
        <v>287</v>
      </c>
      <c r="F10" s="32" t="s">
        <v>287</v>
      </c>
    </row>
    <row r="11" spans="1:6" ht="28.5" customHeight="1">
      <c r="A11" s="25" t="s">
        <v>285</v>
      </c>
      <c r="B11" s="26">
        <v>700</v>
      </c>
      <c r="C11" s="29" t="s">
        <v>252</v>
      </c>
      <c r="D11" s="28">
        <f aca="true" t="shared" si="0" ref="D11:E14">D12</f>
        <v>-14563300</v>
      </c>
      <c r="E11" s="28">
        <f t="shared" si="0"/>
        <v>-11937161.92</v>
      </c>
      <c r="F11" s="32" t="s">
        <v>287</v>
      </c>
    </row>
    <row r="12" spans="1:6" ht="32.25" customHeight="1">
      <c r="A12" s="25" t="s">
        <v>286</v>
      </c>
      <c r="B12" s="26">
        <v>700</v>
      </c>
      <c r="C12" s="29" t="s">
        <v>253</v>
      </c>
      <c r="D12" s="20">
        <f t="shared" si="0"/>
        <v>-14563300</v>
      </c>
      <c r="E12" s="28">
        <f t="shared" si="0"/>
        <v>-11937161.92</v>
      </c>
      <c r="F12" s="32" t="s">
        <v>287</v>
      </c>
    </row>
    <row r="13" spans="1:6" ht="36" customHeight="1">
      <c r="A13" s="25" t="s">
        <v>204</v>
      </c>
      <c r="B13" s="26">
        <v>710</v>
      </c>
      <c r="C13" s="29" t="s">
        <v>254</v>
      </c>
      <c r="D13" s="20">
        <f t="shared" si="0"/>
        <v>-14563300</v>
      </c>
      <c r="E13" s="28">
        <f t="shared" si="0"/>
        <v>-11937161.92</v>
      </c>
      <c r="F13" s="33" t="s">
        <v>290</v>
      </c>
    </row>
    <row r="14" spans="1:6" ht="36" customHeight="1">
      <c r="A14" s="25" t="s">
        <v>255</v>
      </c>
      <c r="B14" s="26">
        <v>710</v>
      </c>
      <c r="C14" s="29" t="s">
        <v>256</v>
      </c>
      <c r="D14" s="20">
        <f t="shared" si="0"/>
        <v>-14563300</v>
      </c>
      <c r="E14" s="28">
        <f t="shared" si="0"/>
        <v>-11937161.92</v>
      </c>
      <c r="F14" s="33" t="s">
        <v>290</v>
      </c>
    </row>
    <row r="15" spans="1:6" ht="43.5" customHeight="1">
      <c r="A15" s="25" t="s">
        <v>257</v>
      </c>
      <c r="B15" s="26">
        <v>710</v>
      </c>
      <c r="C15" s="29" t="s">
        <v>258</v>
      </c>
      <c r="D15" s="20">
        <v>-14563300</v>
      </c>
      <c r="E15" s="28">
        <v>-11937161.92</v>
      </c>
      <c r="F15" s="33" t="s">
        <v>290</v>
      </c>
    </row>
    <row r="16" spans="1:6" ht="30.75" customHeight="1">
      <c r="A16" s="25" t="s">
        <v>205</v>
      </c>
      <c r="B16" s="26">
        <v>720</v>
      </c>
      <c r="C16" s="29" t="s">
        <v>259</v>
      </c>
      <c r="D16" s="28">
        <f aca="true" t="shared" si="1" ref="D16:E18">D17</f>
        <v>15484000</v>
      </c>
      <c r="E16" s="28">
        <f t="shared" si="1"/>
        <v>11139209.5</v>
      </c>
      <c r="F16" s="33" t="s">
        <v>290</v>
      </c>
    </row>
    <row r="17" spans="1:6" ht="36" customHeight="1">
      <c r="A17" s="25" t="s">
        <v>206</v>
      </c>
      <c r="B17" s="26">
        <v>720</v>
      </c>
      <c r="C17" s="29" t="s">
        <v>260</v>
      </c>
      <c r="D17" s="28">
        <f t="shared" si="1"/>
        <v>15484000</v>
      </c>
      <c r="E17" s="28">
        <f t="shared" si="1"/>
        <v>11139209.5</v>
      </c>
      <c r="F17" s="33" t="s">
        <v>290</v>
      </c>
    </row>
    <row r="18" spans="1:6" ht="36" customHeight="1">
      <c r="A18" s="25" t="s">
        <v>261</v>
      </c>
      <c r="B18" s="26">
        <v>720</v>
      </c>
      <c r="C18" s="29" t="s">
        <v>262</v>
      </c>
      <c r="D18" s="28">
        <f t="shared" si="1"/>
        <v>15484000</v>
      </c>
      <c r="E18" s="28">
        <f t="shared" si="1"/>
        <v>11139209.5</v>
      </c>
      <c r="F18" s="33" t="s">
        <v>290</v>
      </c>
    </row>
    <row r="19" spans="1:6" ht="57.75" customHeight="1">
      <c r="A19" s="30" t="s">
        <v>263</v>
      </c>
      <c r="B19" s="26">
        <v>720</v>
      </c>
      <c r="C19" s="29" t="s">
        <v>264</v>
      </c>
      <c r="D19" s="28">
        <v>15484000</v>
      </c>
      <c r="E19" s="28">
        <v>11139209.5</v>
      </c>
      <c r="F19" s="33" t="s">
        <v>290</v>
      </c>
    </row>
    <row r="21" spans="1:5" ht="12.75">
      <c r="A21" s="96" t="s">
        <v>327</v>
      </c>
      <c r="B21" s="96"/>
      <c r="C21" s="96"/>
      <c r="D21" s="96"/>
      <c r="E21" s="96"/>
    </row>
    <row r="24" spans="1:3" ht="12.75">
      <c r="A24" s="12" t="s">
        <v>548</v>
      </c>
      <c r="B24" s="12"/>
      <c r="C24" s="12"/>
    </row>
    <row r="25" spans="1:6" ht="12.75">
      <c r="A25" s="12" t="s">
        <v>265</v>
      </c>
      <c r="B25" s="12"/>
      <c r="C25" s="10" t="s">
        <v>389</v>
      </c>
      <c r="D25" s="12"/>
      <c r="E25" s="12"/>
      <c r="F25" s="12"/>
    </row>
    <row r="26" spans="1:6" ht="12.75">
      <c r="A26" s="12"/>
      <c r="B26" s="12"/>
      <c r="C26" s="10"/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 t="s">
        <v>549</v>
      </c>
      <c r="B28" s="12"/>
      <c r="C28" s="10" t="s">
        <v>538</v>
      </c>
      <c r="D28" s="12"/>
      <c r="E28" s="12"/>
      <c r="F28" s="12"/>
    </row>
    <row r="29" spans="1:6" ht="12.75">
      <c r="A29" s="12" t="s">
        <v>578</v>
      </c>
      <c r="B29" s="12"/>
      <c r="C29" s="12"/>
      <c r="D29" s="12"/>
      <c r="E29" s="12"/>
      <c r="F29" s="12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view="pageBreakPreview" zoomScaleSheetLayoutView="100" workbookViewId="0" topLeftCell="A76">
      <selection activeCell="C61" sqref="C61"/>
    </sheetView>
  </sheetViews>
  <sheetFormatPr defaultColWidth="9.00390625" defaultRowHeight="12.75"/>
  <cols>
    <col min="1" max="1" width="31.50390625" style="8" customWidth="1"/>
    <col min="2" max="2" width="4.625" style="0" customWidth="1"/>
    <col min="3" max="3" width="24.50390625" style="0" customWidth="1"/>
    <col min="4" max="4" width="11.00390625" style="12" customWidth="1"/>
    <col min="5" max="5" width="11.50390625" style="12" customWidth="1"/>
    <col min="6" max="6" width="11.50390625" style="0" customWidth="1"/>
  </cols>
  <sheetData>
    <row r="1" spans="3:6" ht="10.5" customHeight="1">
      <c r="C1" s="104"/>
      <c r="D1" s="104"/>
      <c r="E1" s="104"/>
      <c r="F1" s="104"/>
    </row>
    <row r="2" spans="4:5" ht="9.75" customHeight="1">
      <c r="D2"/>
      <c r="E2" s="10"/>
    </row>
    <row r="3" spans="1:6" ht="19.5" customHeight="1" thickBot="1">
      <c r="A3" s="105" t="s">
        <v>275</v>
      </c>
      <c r="B3" s="105"/>
      <c r="C3" s="105"/>
      <c r="D3" s="105"/>
      <c r="E3" s="106"/>
      <c r="F3" s="11" t="s">
        <v>149</v>
      </c>
    </row>
    <row r="4" spans="2:6" ht="11.25" customHeight="1">
      <c r="B4" s="107" t="s">
        <v>577</v>
      </c>
      <c r="C4" s="107"/>
      <c r="F4" s="13" t="s">
        <v>160</v>
      </c>
    </row>
    <row r="5" spans="2:6" ht="17.25" customHeight="1">
      <c r="B5" s="14"/>
      <c r="C5" s="14"/>
      <c r="E5" s="12" t="s">
        <v>207</v>
      </c>
      <c r="F5" s="15">
        <v>41579</v>
      </c>
    </row>
    <row r="6" spans="1:6" ht="18.75" customHeight="1">
      <c r="A6" s="16" t="s">
        <v>171</v>
      </c>
      <c r="B6" s="12"/>
      <c r="C6" s="12"/>
      <c r="E6" s="12" t="s">
        <v>208</v>
      </c>
      <c r="F6" s="17" t="s">
        <v>209</v>
      </c>
    </row>
    <row r="7" spans="1:6" ht="13.5" customHeight="1">
      <c r="A7" s="110" t="s">
        <v>388</v>
      </c>
      <c r="B7" s="110"/>
      <c r="C7" s="110"/>
      <c r="D7" s="110"/>
      <c r="E7" s="12" t="s">
        <v>210</v>
      </c>
      <c r="F7" s="18">
        <v>951</v>
      </c>
    </row>
    <row r="8" spans="1:6" ht="27.75" customHeight="1">
      <c r="A8" s="109" t="s">
        <v>276</v>
      </c>
      <c r="B8" s="109"/>
      <c r="C8" s="108" t="s">
        <v>289</v>
      </c>
      <c r="D8" s="108"/>
      <c r="E8" s="12" t="s">
        <v>211</v>
      </c>
      <c r="F8" s="17" t="s">
        <v>288</v>
      </c>
    </row>
    <row r="9" spans="1:6" ht="16.5" customHeight="1">
      <c r="A9" s="16" t="s">
        <v>212</v>
      </c>
      <c r="B9" s="12"/>
      <c r="C9" s="12"/>
      <c r="F9" s="18"/>
    </row>
    <row r="10" spans="1:6" ht="16.5" customHeight="1" thickBot="1">
      <c r="A10" s="16" t="s">
        <v>213</v>
      </c>
      <c r="B10" s="12"/>
      <c r="C10" s="12"/>
      <c r="F10" s="19">
        <v>383</v>
      </c>
    </row>
    <row r="11" spans="1:6" ht="15.75" customHeight="1">
      <c r="A11" s="103" t="s">
        <v>166</v>
      </c>
      <c r="B11" s="103"/>
      <c r="C11" s="103"/>
      <c r="D11" s="103"/>
      <c r="E11" s="103"/>
      <c r="F11" s="103"/>
    </row>
    <row r="12" spans="1:6" ht="48" customHeight="1">
      <c r="A12" s="82" t="s">
        <v>214</v>
      </c>
      <c r="B12" s="82" t="s">
        <v>215</v>
      </c>
      <c r="C12" s="82" t="s">
        <v>216</v>
      </c>
      <c r="D12" s="82" t="s">
        <v>217</v>
      </c>
      <c r="E12" s="82" t="s">
        <v>162</v>
      </c>
      <c r="F12" s="82" t="s">
        <v>218</v>
      </c>
    </row>
    <row r="13" spans="1:6" ht="13.5" customHeight="1">
      <c r="A13" s="83">
        <v>1</v>
      </c>
      <c r="B13" s="83">
        <v>2</v>
      </c>
      <c r="C13" s="83">
        <v>3</v>
      </c>
      <c r="D13" s="83" t="s">
        <v>146</v>
      </c>
      <c r="E13" s="83" t="s">
        <v>164</v>
      </c>
      <c r="F13" s="83" t="s">
        <v>165</v>
      </c>
    </row>
    <row r="14" spans="1:6" ht="21" customHeight="1">
      <c r="A14" s="72" t="s">
        <v>219</v>
      </c>
      <c r="B14" s="35" t="s">
        <v>328</v>
      </c>
      <c r="C14" s="35" t="s">
        <v>158</v>
      </c>
      <c r="D14" s="84">
        <f>D16+D67</f>
        <v>14563300</v>
      </c>
      <c r="E14" s="84">
        <f>E16+E67</f>
        <v>11696512.29</v>
      </c>
      <c r="F14" s="84">
        <f>D14-E14</f>
        <v>2866787.710000001</v>
      </c>
    </row>
    <row r="15" spans="1:6" ht="12.75" customHeight="1">
      <c r="A15" s="72" t="s">
        <v>294</v>
      </c>
      <c r="B15" s="85"/>
      <c r="C15" s="35"/>
      <c r="D15" s="84"/>
      <c r="E15" s="84"/>
      <c r="F15" s="84"/>
    </row>
    <row r="16" spans="1:6" ht="26.25" customHeight="1">
      <c r="A16" s="72" t="s">
        <v>220</v>
      </c>
      <c r="B16" s="35" t="s">
        <v>328</v>
      </c>
      <c r="C16" s="37" t="s">
        <v>329</v>
      </c>
      <c r="D16" s="84">
        <f>D17+D22+D33+D41+D48+D52+D56+D62+D44</f>
        <v>2776700</v>
      </c>
      <c r="E16" s="84">
        <f>E17+E22+E33+E41+E48+E52+E56+E62+E44</f>
        <v>2433162.29</v>
      </c>
      <c r="F16" s="84">
        <f aca="true" t="shared" si="0" ref="F16:F30">D16-E16</f>
        <v>343537.70999999996</v>
      </c>
    </row>
    <row r="17" spans="1:6" ht="28.5" customHeight="1">
      <c r="A17" s="72" t="s">
        <v>221</v>
      </c>
      <c r="B17" s="35" t="s">
        <v>328</v>
      </c>
      <c r="C17" s="37" t="s">
        <v>330</v>
      </c>
      <c r="D17" s="84">
        <f>D18</f>
        <v>600000</v>
      </c>
      <c r="E17" s="38">
        <f>E18</f>
        <v>539901.2899999999</v>
      </c>
      <c r="F17" s="84">
        <f t="shared" si="0"/>
        <v>60098.71000000008</v>
      </c>
    </row>
    <row r="18" spans="1:6" ht="18" customHeight="1">
      <c r="A18" s="72" t="s">
        <v>222</v>
      </c>
      <c r="B18" s="35" t="s">
        <v>328</v>
      </c>
      <c r="C18" s="37" t="s">
        <v>331</v>
      </c>
      <c r="D18" s="86">
        <f>D19</f>
        <v>600000</v>
      </c>
      <c r="E18" s="38">
        <f>E19+E21+E20</f>
        <v>539901.2899999999</v>
      </c>
      <c r="F18" s="84">
        <f t="shared" si="0"/>
        <v>60098.71000000008</v>
      </c>
    </row>
    <row r="19" spans="1:6" ht="96" customHeight="1">
      <c r="A19" s="70" t="s">
        <v>411</v>
      </c>
      <c r="B19" s="35" t="s">
        <v>328</v>
      </c>
      <c r="C19" s="37" t="s">
        <v>332</v>
      </c>
      <c r="D19" s="38">
        <v>600000</v>
      </c>
      <c r="E19" s="38">
        <v>535588.69</v>
      </c>
      <c r="F19" s="84">
        <f t="shared" si="0"/>
        <v>64411.310000000056</v>
      </c>
    </row>
    <row r="20" spans="1:6" ht="138" customHeight="1">
      <c r="A20" s="70" t="s">
        <v>559</v>
      </c>
      <c r="B20" s="35" t="s">
        <v>328</v>
      </c>
      <c r="C20" s="37" t="s">
        <v>560</v>
      </c>
      <c r="D20" s="38">
        <v>0</v>
      </c>
      <c r="E20" s="38">
        <v>1257.76</v>
      </c>
      <c r="F20" s="84">
        <v>0</v>
      </c>
    </row>
    <row r="21" spans="1:6" ht="57" customHeight="1">
      <c r="A21" s="71" t="s">
        <v>318</v>
      </c>
      <c r="B21" s="35" t="s">
        <v>328</v>
      </c>
      <c r="C21" s="37" t="s">
        <v>333</v>
      </c>
      <c r="D21" s="38">
        <v>0</v>
      </c>
      <c r="E21" s="38">
        <v>3054.84</v>
      </c>
      <c r="F21" s="84">
        <f t="shared" si="0"/>
        <v>-3054.84</v>
      </c>
    </row>
    <row r="22" spans="1:6" ht="24" customHeight="1">
      <c r="A22" s="72" t="s">
        <v>223</v>
      </c>
      <c r="B22" s="35" t="s">
        <v>328</v>
      </c>
      <c r="C22" s="37" t="s">
        <v>334</v>
      </c>
      <c r="D22" s="38">
        <f>D23</f>
        <v>106300</v>
      </c>
      <c r="E22" s="38">
        <f>E23+E31</f>
        <v>314019.24</v>
      </c>
      <c r="F22" s="84">
        <f t="shared" si="0"/>
        <v>-207719.24</v>
      </c>
    </row>
    <row r="23" spans="1:6" ht="36" customHeight="1">
      <c r="A23" s="72" t="s">
        <v>224</v>
      </c>
      <c r="B23" s="35" t="s">
        <v>328</v>
      </c>
      <c r="C23" s="37" t="s">
        <v>378</v>
      </c>
      <c r="D23" s="38">
        <f>D24+D27+D30</f>
        <v>106300</v>
      </c>
      <c r="E23" s="38">
        <f>E24+E27+E30</f>
        <v>313519.24</v>
      </c>
      <c r="F23" s="84">
        <f t="shared" si="0"/>
        <v>-207219.24</v>
      </c>
    </row>
    <row r="24" spans="1:6" ht="45" customHeight="1">
      <c r="A24" s="69" t="s">
        <v>225</v>
      </c>
      <c r="B24" s="35" t="s">
        <v>328</v>
      </c>
      <c r="C24" s="37" t="s">
        <v>335</v>
      </c>
      <c r="D24" s="38">
        <f>D25</f>
        <v>7400</v>
      </c>
      <c r="E24" s="38">
        <f>E25+E26</f>
        <v>7197.01</v>
      </c>
      <c r="F24" s="84">
        <f t="shared" si="0"/>
        <v>202.98999999999978</v>
      </c>
    </row>
    <row r="25" spans="1:6" ht="46.5" customHeight="1">
      <c r="A25" s="72" t="s">
        <v>225</v>
      </c>
      <c r="B25" s="35" t="s">
        <v>328</v>
      </c>
      <c r="C25" s="37" t="s">
        <v>336</v>
      </c>
      <c r="D25" s="38">
        <v>7400</v>
      </c>
      <c r="E25" s="38">
        <v>7141.6</v>
      </c>
      <c r="F25" s="84">
        <f t="shared" si="0"/>
        <v>258.39999999999964</v>
      </c>
    </row>
    <row r="26" spans="1:6" ht="64.5" customHeight="1">
      <c r="A26" s="71" t="s">
        <v>326</v>
      </c>
      <c r="B26" s="35" t="s">
        <v>328</v>
      </c>
      <c r="C26" s="87" t="s">
        <v>337</v>
      </c>
      <c r="D26" s="38">
        <v>0</v>
      </c>
      <c r="E26" s="38">
        <v>55.41</v>
      </c>
      <c r="F26" s="38">
        <f t="shared" si="0"/>
        <v>-55.41</v>
      </c>
    </row>
    <row r="27" spans="1:6" ht="57.75" customHeight="1">
      <c r="A27" s="72" t="s">
        <v>226</v>
      </c>
      <c r="B27" s="35" t="s">
        <v>328</v>
      </c>
      <c r="C27" s="37" t="s">
        <v>338</v>
      </c>
      <c r="D27" s="38">
        <f>D28</f>
        <v>53400</v>
      </c>
      <c r="E27" s="38">
        <f>E28+E29</f>
        <v>292409.45999999996</v>
      </c>
      <c r="F27" s="84">
        <f t="shared" si="0"/>
        <v>-239009.45999999996</v>
      </c>
    </row>
    <row r="28" spans="1:6" ht="59.25" customHeight="1">
      <c r="A28" s="72" t="s">
        <v>226</v>
      </c>
      <c r="B28" s="35" t="s">
        <v>328</v>
      </c>
      <c r="C28" s="37" t="s">
        <v>339</v>
      </c>
      <c r="D28" s="38">
        <v>53400</v>
      </c>
      <c r="E28" s="38">
        <v>292417.11</v>
      </c>
      <c r="F28" s="84">
        <f t="shared" si="0"/>
        <v>-239017.11</v>
      </c>
    </row>
    <row r="29" spans="1:6" ht="60.75" customHeight="1">
      <c r="A29" s="69" t="s">
        <v>226</v>
      </c>
      <c r="B29" s="35" t="s">
        <v>328</v>
      </c>
      <c r="C29" s="37" t="s">
        <v>340</v>
      </c>
      <c r="D29" s="38">
        <v>0</v>
      </c>
      <c r="E29" s="38">
        <v>-7.65</v>
      </c>
      <c r="F29" s="84">
        <v>0</v>
      </c>
    </row>
    <row r="30" spans="1:6" ht="38.25" customHeight="1">
      <c r="A30" s="71" t="s">
        <v>310</v>
      </c>
      <c r="B30" s="35" t="s">
        <v>328</v>
      </c>
      <c r="C30" s="37" t="s">
        <v>341</v>
      </c>
      <c r="D30" s="38">
        <v>45500</v>
      </c>
      <c r="E30" s="38">
        <v>13912.77</v>
      </c>
      <c r="F30" s="84">
        <f t="shared" si="0"/>
        <v>31587.23</v>
      </c>
    </row>
    <row r="31" spans="1:6" ht="21.75" customHeight="1">
      <c r="A31" s="71" t="s">
        <v>319</v>
      </c>
      <c r="B31" s="35" t="s">
        <v>328</v>
      </c>
      <c r="C31" s="37" t="s">
        <v>342</v>
      </c>
      <c r="D31" s="38">
        <v>0</v>
      </c>
      <c r="E31" s="38">
        <f>E32</f>
        <v>500</v>
      </c>
      <c r="F31" s="84">
        <v>0</v>
      </c>
    </row>
    <row r="32" spans="1:6" ht="22.5" customHeight="1">
      <c r="A32" s="71" t="s">
        <v>319</v>
      </c>
      <c r="B32" s="35" t="s">
        <v>328</v>
      </c>
      <c r="C32" s="37" t="s">
        <v>343</v>
      </c>
      <c r="D32" s="38">
        <v>0</v>
      </c>
      <c r="E32" s="38">
        <v>500</v>
      </c>
      <c r="F32" s="84">
        <v>0</v>
      </c>
    </row>
    <row r="33" spans="1:6" ht="19.5" customHeight="1">
      <c r="A33" s="72" t="s">
        <v>227</v>
      </c>
      <c r="B33" s="35" t="s">
        <v>328</v>
      </c>
      <c r="C33" s="37" t="s">
        <v>344</v>
      </c>
      <c r="D33" s="38">
        <f>D34+D36</f>
        <v>1356900</v>
      </c>
      <c r="E33" s="38">
        <f>E34+E36</f>
        <v>992721.33</v>
      </c>
      <c r="F33" s="84">
        <f aca="true" t="shared" si="1" ref="F33:F39">D33-E33</f>
        <v>364178.67000000004</v>
      </c>
    </row>
    <row r="34" spans="1:6" ht="22.5" customHeight="1">
      <c r="A34" s="72" t="s">
        <v>228</v>
      </c>
      <c r="B34" s="35" t="s">
        <v>328</v>
      </c>
      <c r="C34" s="37" t="s">
        <v>345</v>
      </c>
      <c r="D34" s="38">
        <f>D35</f>
        <v>183600</v>
      </c>
      <c r="E34" s="38">
        <f>E35</f>
        <v>90770.41</v>
      </c>
      <c r="F34" s="84">
        <f t="shared" si="1"/>
        <v>92829.59</v>
      </c>
    </row>
    <row r="35" spans="1:6" ht="56.25" customHeight="1">
      <c r="A35" s="72" t="s">
        <v>229</v>
      </c>
      <c r="B35" s="35" t="s">
        <v>328</v>
      </c>
      <c r="C35" s="37" t="s">
        <v>346</v>
      </c>
      <c r="D35" s="38">
        <v>183600</v>
      </c>
      <c r="E35" s="38">
        <v>90770.41</v>
      </c>
      <c r="F35" s="84">
        <f t="shared" si="1"/>
        <v>92829.59</v>
      </c>
    </row>
    <row r="36" spans="1:6" ht="18" customHeight="1">
      <c r="A36" s="72" t="s">
        <v>230</v>
      </c>
      <c r="B36" s="35" t="s">
        <v>328</v>
      </c>
      <c r="C36" s="37" t="s">
        <v>347</v>
      </c>
      <c r="D36" s="38">
        <f>D37+D39</f>
        <v>1173300</v>
      </c>
      <c r="E36" s="38">
        <f>E37+E39</f>
        <v>901950.9199999999</v>
      </c>
      <c r="F36" s="84">
        <f t="shared" si="1"/>
        <v>271349.0800000001</v>
      </c>
    </row>
    <row r="37" spans="1:6" ht="57.75" customHeight="1">
      <c r="A37" s="72" t="s">
        <v>231</v>
      </c>
      <c r="B37" s="35" t="s">
        <v>328</v>
      </c>
      <c r="C37" s="37" t="s">
        <v>348</v>
      </c>
      <c r="D37" s="38">
        <f>D38</f>
        <v>853500</v>
      </c>
      <c r="E37" s="38">
        <f>E38</f>
        <v>616738.22</v>
      </c>
      <c r="F37" s="84">
        <f t="shared" si="1"/>
        <v>236761.78000000003</v>
      </c>
    </row>
    <row r="38" spans="1:6" ht="89.25" customHeight="1">
      <c r="A38" s="72" t="s">
        <v>232</v>
      </c>
      <c r="B38" s="35" t="s">
        <v>328</v>
      </c>
      <c r="C38" s="37" t="s">
        <v>349</v>
      </c>
      <c r="D38" s="38">
        <v>853500</v>
      </c>
      <c r="E38" s="38">
        <v>616738.22</v>
      </c>
      <c r="F38" s="84">
        <f t="shared" si="1"/>
        <v>236761.78000000003</v>
      </c>
    </row>
    <row r="39" spans="1:6" ht="60" customHeight="1">
      <c r="A39" s="72" t="s">
        <v>233</v>
      </c>
      <c r="B39" s="35" t="s">
        <v>328</v>
      </c>
      <c r="C39" s="37" t="s">
        <v>350</v>
      </c>
      <c r="D39" s="38">
        <f>D40</f>
        <v>319800</v>
      </c>
      <c r="E39" s="38">
        <f>E40</f>
        <v>285212.7</v>
      </c>
      <c r="F39" s="84">
        <f t="shared" si="1"/>
        <v>34587.29999999999</v>
      </c>
    </row>
    <row r="40" spans="1:6" ht="85.5" customHeight="1">
      <c r="A40" s="72" t="s">
        <v>234</v>
      </c>
      <c r="B40" s="35" t="s">
        <v>328</v>
      </c>
      <c r="C40" s="37" t="s">
        <v>351</v>
      </c>
      <c r="D40" s="38">
        <v>319800</v>
      </c>
      <c r="E40" s="38">
        <v>285212.7</v>
      </c>
      <c r="F40" s="84">
        <f>D40-E40</f>
        <v>34587.29999999999</v>
      </c>
    </row>
    <row r="41" spans="1:6" ht="22.5" customHeight="1">
      <c r="A41" s="72" t="s">
        <v>235</v>
      </c>
      <c r="B41" s="35" t="s">
        <v>328</v>
      </c>
      <c r="C41" s="37" t="s">
        <v>352</v>
      </c>
      <c r="D41" s="38">
        <f>D42</f>
        <v>35900</v>
      </c>
      <c r="E41" s="38">
        <f>E42</f>
        <v>39150</v>
      </c>
      <c r="F41" s="84">
        <f>D41-E41</f>
        <v>-3250</v>
      </c>
    </row>
    <row r="42" spans="1:6" ht="69" customHeight="1">
      <c r="A42" s="72" t="s">
        <v>236</v>
      </c>
      <c r="B42" s="35" t="s">
        <v>328</v>
      </c>
      <c r="C42" s="37" t="s">
        <v>353</v>
      </c>
      <c r="D42" s="38">
        <f>D43</f>
        <v>35900</v>
      </c>
      <c r="E42" s="38">
        <f>E43</f>
        <v>39150</v>
      </c>
      <c r="F42" s="84">
        <f>D42-E42</f>
        <v>-3250</v>
      </c>
    </row>
    <row r="43" spans="1:6" ht="89.25" customHeight="1">
      <c r="A43" s="72" t="s">
        <v>412</v>
      </c>
      <c r="B43" s="35" t="s">
        <v>328</v>
      </c>
      <c r="C43" s="37" t="s">
        <v>354</v>
      </c>
      <c r="D43" s="38">
        <v>35900</v>
      </c>
      <c r="E43" s="38">
        <v>39150</v>
      </c>
      <c r="F43" s="84">
        <f>D43-E43</f>
        <v>-3250</v>
      </c>
    </row>
    <row r="44" spans="1:6" ht="46.5" customHeight="1">
      <c r="A44" s="72" t="s">
        <v>324</v>
      </c>
      <c r="B44" s="35" t="s">
        <v>328</v>
      </c>
      <c r="C44" s="37" t="s">
        <v>325</v>
      </c>
      <c r="D44" s="38">
        <v>0</v>
      </c>
      <c r="E44" s="38">
        <f>E45</f>
        <v>203.89</v>
      </c>
      <c r="F44" s="84">
        <v>0</v>
      </c>
    </row>
    <row r="45" spans="1:6" ht="24.75" customHeight="1">
      <c r="A45" s="72" t="s">
        <v>320</v>
      </c>
      <c r="B45" s="35" t="s">
        <v>328</v>
      </c>
      <c r="C45" s="37" t="s">
        <v>321</v>
      </c>
      <c r="D45" s="38">
        <v>0</v>
      </c>
      <c r="E45" s="38">
        <f>E46</f>
        <v>203.89</v>
      </c>
      <c r="F45" s="84">
        <v>0</v>
      </c>
    </row>
    <row r="46" spans="1:6" ht="33.75" customHeight="1">
      <c r="A46" s="72" t="s">
        <v>322</v>
      </c>
      <c r="B46" s="35" t="s">
        <v>328</v>
      </c>
      <c r="C46" s="37" t="s">
        <v>323</v>
      </c>
      <c r="D46" s="38">
        <v>0</v>
      </c>
      <c r="E46" s="38">
        <f>E47</f>
        <v>203.89</v>
      </c>
      <c r="F46" s="84">
        <v>0</v>
      </c>
    </row>
    <row r="47" spans="1:6" ht="45" customHeight="1">
      <c r="A47" s="73" t="s">
        <v>377</v>
      </c>
      <c r="B47" s="35" t="s">
        <v>328</v>
      </c>
      <c r="C47" s="37" t="s">
        <v>374</v>
      </c>
      <c r="D47" s="38">
        <v>0</v>
      </c>
      <c r="E47" s="38">
        <v>203.89</v>
      </c>
      <c r="F47" s="84">
        <v>0</v>
      </c>
    </row>
    <row r="48" spans="1:6" ht="52.5" customHeight="1">
      <c r="A48" s="72" t="s">
        <v>237</v>
      </c>
      <c r="B48" s="35" t="s">
        <v>328</v>
      </c>
      <c r="C48" s="37" t="s">
        <v>355</v>
      </c>
      <c r="D48" s="38">
        <f aca="true" t="shared" si="2" ref="D48:E50">D49</f>
        <v>668900</v>
      </c>
      <c r="E48" s="38">
        <f t="shared" si="2"/>
        <v>495225.39</v>
      </c>
      <c r="F48" s="84">
        <f aca="true" t="shared" si="3" ref="F48:F59">D48-E48</f>
        <v>173674.61</v>
      </c>
    </row>
    <row r="49" spans="1:6" ht="123.75" customHeight="1">
      <c r="A49" s="72" t="s">
        <v>413</v>
      </c>
      <c r="B49" s="35" t="s">
        <v>328</v>
      </c>
      <c r="C49" s="37" t="s">
        <v>356</v>
      </c>
      <c r="D49" s="38">
        <f t="shared" si="2"/>
        <v>668900</v>
      </c>
      <c r="E49" s="38">
        <f t="shared" si="2"/>
        <v>495225.39</v>
      </c>
      <c r="F49" s="84">
        <f t="shared" si="3"/>
        <v>173674.61</v>
      </c>
    </row>
    <row r="50" spans="1:6" ht="85.5" customHeight="1">
      <c r="A50" s="72" t="s">
        <v>238</v>
      </c>
      <c r="B50" s="35" t="s">
        <v>328</v>
      </c>
      <c r="C50" s="37" t="s">
        <v>357</v>
      </c>
      <c r="D50" s="38">
        <f t="shared" si="2"/>
        <v>668900</v>
      </c>
      <c r="E50" s="38">
        <f t="shared" si="2"/>
        <v>495225.39</v>
      </c>
      <c r="F50" s="84">
        <f t="shared" si="3"/>
        <v>173674.61</v>
      </c>
    </row>
    <row r="51" spans="1:6" ht="95.25" customHeight="1">
      <c r="A51" s="72" t="s">
        <v>239</v>
      </c>
      <c r="B51" s="35" t="s">
        <v>328</v>
      </c>
      <c r="C51" s="37" t="s">
        <v>375</v>
      </c>
      <c r="D51" s="38">
        <v>668900</v>
      </c>
      <c r="E51" s="38">
        <v>495225.39</v>
      </c>
      <c r="F51" s="84">
        <f t="shared" si="3"/>
        <v>173674.61</v>
      </c>
    </row>
    <row r="52" spans="1:6" ht="34.5" customHeight="1">
      <c r="A52" s="71" t="s">
        <v>298</v>
      </c>
      <c r="B52" s="35" t="s">
        <v>328</v>
      </c>
      <c r="C52" s="37" t="s">
        <v>376</v>
      </c>
      <c r="D52" s="38">
        <f aca="true" t="shared" si="4" ref="D52:E54">D53</f>
        <v>0</v>
      </c>
      <c r="E52" s="38">
        <f t="shared" si="4"/>
        <v>0</v>
      </c>
      <c r="F52" s="84">
        <f>D52-E52</f>
        <v>0</v>
      </c>
    </row>
    <row r="53" spans="1:6" ht="21.75" customHeight="1">
      <c r="A53" s="71" t="s">
        <v>297</v>
      </c>
      <c r="B53" s="35" t="s">
        <v>328</v>
      </c>
      <c r="C53" s="37" t="s">
        <v>358</v>
      </c>
      <c r="D53" s="38">
        <f t="shared" si="4"/>
        <v>0</v>
      </c>
      <c r="E53" s="38">
        <f t="shared" si="4"/>
        <v>0</v>
      </c>
      <c r="F53" s="84">
        <f>D53-E53</f>
        <v>0</v>
      </c>
    </row>
    <row r="54" spans="1:6" ht="26.25" customHeight="1">
      <c r="A54" s="71" t="s">
        <v>296</v>
      </c>
      <c r="B54" s="35" t="s">
        <v>328</v>
      </c>
      <c r="C54" s="37" t="s">
        <v>359</v>
      </c>
      <c r="D54" s="38">
        <f t="shared" si="4"/>
        <v>0</v>
      </c>
      <c r="E54" s="38">
        <f t="shared" si="4"/>
        <v>0</v>
      </c>
      <c r="F54" s="84">
        <f>D54-E54</f>
        <v>0</v>
      </c>
    </row>
    <row r="55" spans="1:6" ht="26.25" customHeight="1">
      <c r="A55" s="71" t="s">
        <v>295</v>
      </c>
      <c r="B55" s="35" t="s">
        <v>328</v>
      </c>
      <c r="C55" s="37" t="s">
        <v>360</v>
      </c>
      <c r="D55" s="38">
        <v>0</v>
      </c>
      <c r="E55" s="38">
        <v>0</v>
      </c>
      <c r="F55" s="84">
        <f>D55-E55</f>
        <v>0</v>
      </c>
    </row>
    <row r="56" spans="1:6" ht="36" customHeight="1">
      <c r="A56" s="71" t="s">
        <v>277</v>
      </c>
      <c r="B56" s="35" t="s">
        <v>328</v>
      </c>
      <c r="C56" s="31" t="s">
        <v>410</v>
      </c>
      <c r="D56" s="38">
        <f aca="true" t="shared" si="5" ref="D56:E58">D57</f>
        <v>8700</v>
      </c>
      <c r="E56" s="38">
        <f t="shared" si="5"/>
        <v>40441.15</v>
      </c>
      <c r="F56" s="84">
        <f t="shared" si="3"/>
        <v>-31741.15</v>
      </c>
    </row>
    <row r="57" spans="1:6" ht="72" customHeight="1">
      <c r="A57" s="71" t="s">
        <v>414</v>
      </c>
      <c r="B57" s="35" t="s">
        <v>328</v>
      </c>
      <c r="C57" s="31" t="s">
        <v>409</v>
      </c>
      <c r="D57" s="38">
        <f t="shared" si="5"/>
        <v>8700</v>
      </c>
      <c r="E57" s="38">
        <f t="shared" si="5"/>
        <v>40441.15</v>
      </c>
      <c r="F57" s="84">
        <f t="shared" si="3"/>
        <v>-31741.15</v>
      </c>
    </row>
    <row r="58" spans="1:6" ht="48" customHeight="1">
      <c r="A58" s="71" t="s">
        <v>278</v>
      </c>
      <c r="B58" s="35" t="s">
        <v>328</v>
      </c>
      <c r="C58" s="31" t="s">
        <v>408</v>
      </c>
      <c r="D58" s="38">
        <f t="shared" si="5"/>
        <v>8700</v>
      </c>
      <c r="E58" s="38">
        <f t="shared" si="5"/>
        <v>40441.15</v>
      </c>
      <c r="F58" s="84">
        <f t="shared" si="3"/>
        <v>-31741.15</v>
      </c>
    </row>
    <row r="59" spans="1:6" ht="69" customHeight="1">
      <c r="A59" s="71" t="s">
        <v>279</v>
      </c>
      <c r="B59" s="35" t="s">
        <v>328</v>
      </c>
      <c r="C59" s="31" t="s">
        <v>407</v>
      </c>
      <c r="D59" s="38">
        <v>8700</v>
      </c>
      <c r="E59" s="38">
        <v>40441.15</v>
      </c>
      <c r="F59" s="84">
        <f t="shared" si="3"/>
        <v>-31741.15</v>
      </c>
    </row>
    <row r="60" spans="1:6" ht="33" customHeight="1">
      <c r="A60" s="57" t="s">
        <v>588</v>
      </c>
      <c r="B60" s="35" t="s">
        <v>328</v>
      </c>
      <c r="C60" s="39" t="s">
        <v>589</v>
      </c>
      <c r="D60" s="38">
        <f>D61</f>
        <v>0</v>
      </c>
      <c r="E60" s="38">
        <f>E61</f>
        <v>11500</v>
      </c>
      <c r="F60" s="84">
        <f>F61</f>
        <v>0</v>
      </c>
    </row>
    <row r="61" spans="1:6" ht="63.75" customHeight="1">
      <c r="A61" s="111" t="s">
        <v>541</v>
      </c>
      <c r="B61" s="35" t="s">
        <v>328</v>
      </c>
      <c r="C61" s="39" t="s">
        <v>587</v>
      </c>
      <c r="D61" s="38">
        <f>D62</f>
        <v>0</v>
      </c>
      <c r="E61" s="38">
        <f>E62</f>
        <v>11500</v>
      </c>
      <c r="F61" s="84">
        <f>F62</f>
        <v>0</v>
      </c>
    </row>
    <row r="62" spans="1:6" ht="60.75" customHeight="1">
      <c r="A62" s="71" t="s">
        <v>541</v>
      </c>
      <c r="B62" s="65" t="s">
        <v>328</v>
      </c>
      <c r="C62" s="39" t="s">
        <v>539</v>
      </c>
      <c r="D62" s="68">
        <f>D63</f>
        <v>0</v>
      </c>
      <c r="E62" s="66">
        <f>E63</f>
        <v>11500</v>
      </c>
      <c r="F62" s="67">
        <v>0</v>
      </c>
    </row>
    <row r="63" spans="1:6" ht="64.5" customHeight="1">
      <c r="A63" s="71" t="s">
        <v>542</v>
      </c>
      <c r="B63" s="65" t="s">
        <v>328</v>
      </c>
      <c r="C63" s="39" t="s">
        <v>540</v>
      </c>
      <c r="D63" s="66">
        <v>0</v>
      </c>
      <c r="E63" s="66">
        <v>11500</v>
      </c>
      <c r="F63" s="67">
        <v>0</v>
      </c>
    </row>
    <row r="64" spans="1:6" ht="18.75" customHeight="1">
      <c r="A64" s="71" t="s">
        <v>379</v>
      </c>
      <c r="B64" s="35" t="s">
        <v>328</v>
      </c>
      <c r="C64" s="31" t="s">
        <v>406</v>
      </c>
      <c r="D64" s="38">
        <v>0</v>
      </c>
      <c r="E64" s="38">
        <v>0</v>
      </c>
      <c r="F64" s="84">
        <f>D64-E64</f>
        <v>0</v>
      </c>
    </row>
    <row r="65" spans="1:6" ht="18" customHeight="1">
      <c r="A65" s="74" t="s">
        <v>380</v>
      </c>
      <c r="B65" s="35" t="s">
        <v>328</v>
      </c>
      <c r="C65" s="39" t="s">
        <v>405</v>
      </c>
      <c r="D65" s="38">
        <v>0</v>
      </c>
      <c r="E65" s="38">
        <v>0</v>
      </c>
      <c r="F65" s="84">
        <f>D65-E65</f>
        <v>0</v>
      </c>
    </row>
    <row r="66" spans="1:6" ht="25.5" customHeight="1">
      <c r="A66" s="71" t="s">
        <v>381</v>
      </c>
      <c r="B66" s="35" t="s">
        <v>328</v>
      </c>
      <c r="C66" s="39" t="s">
        <v>404</v>
      </c>
      <c r="D66" s="38">
        <v>0</v>
      </c>
      <c r="E66" s="38">
        <v>0</v>
      </c>
      <c r="F66" s="84">
        <f>D66-E66</f>
        <v>0</v>
      </c>
    </row>
    <row r="67" spans="1:6" ht="24.75" customHeight="1">
      <c r="A67" s="72" t="s">
        <v>240</v>
      </c>
      <c r="B67" s="35" t="s">
        <v>328</v>
      </c>
      <c r="C67" s="37" t="s">
        <v>361</v>
      </c>
      <c r="D67" s="38">
        <f>D68</f>
        <v>11786600</v>
      </c>
      <c r="E67" s="38">
        <f>E68</f>
        <v>9263350</v>
      </c>
      <c r="F67" s="84">
        <f>D67-E67</f>
        <v>2523250</v>
      </c>
    </row>
    <row r="68" spans="1:6" ht="40.5" customHeight="1">
      <c r="A68" s="72" t="s">
        <v>241</v>
      </c>
      <c r="B68" s="35" t="s">
        <v>328</v>
      </c>
      <c r="C68" s="37" t="s">
        <v>362</v>
      </c>
      <c r="D68" s="38">
        <f>D69+D72+D77</f>
        <v>11786600</v>
      </c>
      <c r="E68" s="38">
        <f>E69+E72+E77</f>
        <v>9263350</v>
      </c>
      <c r="F68" s="84">
        <f aca="true" t="shared" si="6" ref="F68:F79">D68-E68</f>
        <v>2523250</v>
      </c>
    </row>
    <row r="69" spans="1:6" ht="36.75" customHeight="1">
      <c r="A69" s="72" t="s">
        <v>242</v>
      </c>
      <c r="B69" s="35" t="s">
        <v>328</v>
      </c>
      <c r="C69" s="37" t="s">
        <v>363</v>
      </c>
      <c r="D69" s="38">
        <f>D70</f>
        <v>10366000</v>
      </c>
      <c r="E69" s="38">
        <f>E70</f>
        <v>8638300</v>
      </c>
      <c r="F69" s="84">
        <f t="shared" si="6"/>
        <v>1727700</v>
      </c>
    </row>
    <row r="70" spans="1:6" ht="24" customHeight="1">
      <c r="A70" s="72" t="s">
        <v>243</v>
      </c>
      <c r="B70" s="35" t="s">
        <v>328</v>
      </c>
      <c r="C70" s="37" t="s">
        <v>364</v>
      </c>
      <c r="D70" s="38">
        <f>D71</f>
        <v>10366000</v>
      </c>
      <c r="E70" s="38">
        <f>E71</f>
        <v>8638300</v>
      </c>
      <c r="F70" s="84">
        <f t="shared" si="6"/>
        <v>1727700</v>
      </c>
    </row>
    <row r="71" spans="1:6" ht="36.75" customHeight="1">
      <c r="A71" s="72" t="s">
        <v>244</v>
      </c>
      <c r="B71" s="35" t="s">
        <v>328</v>
      </c>
      <c r="C71" s="37" t="s">
        <v>365</v>
      </c>
      <c r="D71" s="38">
        <v>10366000</v>
      </c>
      <c r="E71" s="38">
        <v>8638300</v>
      </c>
      <c r="F71" s="84">
        <f t="shared" si="6"/>
        <v>1727700</v>
      </c>
    </row>
    <row r="72" spans="1:6" ht="33" customHeight="1">
      <c r="A72" s="72" t="s">
        <v>245</v>
      </c>
      <c r="B72" s="35" t="s">
        <v>328</v>
      </c>
      <c r="C72" s="37" t="s">
        <v>366</v>
      </c>
      <c r="D72" s="38">
        <f>D75+D73</f>
        <v>149500</v>
      </c>
      <c r="E72" s="38">
        <f>E75+E73</f>
        <v>149500</v>
      </c>
      <c r="F72" s="84">
        <f t="shared" si="6"/>
        <v>0</v>
      </c>
    </row>
    <row r="73" spans="1:6" ht="42.75" customHeight="1">
      <c r="A73" s="72" t="s">
        <v>246</v>
      </c>
      <c r="B73" s="35" t="s">
        <v>328</v>
      </c>
      <c r="C73" s="37" t="s">
        <v>367</v>
      </c>
      <c r="D73" s="38">
        <f>D74</f>
        <v>149300</v>
      </c>
      <c r="E73" s="38">
        <f>E74</f>
        <v>149300</v>
      </c>
      <c r="F73" s="84">
        <f t="shared" si="6"/>
        <v>0</v>
      </c>
    </row>
    <row r="74" spans="1:6" ht="48" customHeight="1">
      <c r="A74" s="72" t="s">
        <v>415</v>
      </c>
      <c r="B74" s="35" t="s">
        <v>328</v>
      </c>
      <c r="C74" s="37" t="s">
        <v>368</v>
      </c>
      <c r="D74" s="38">
        <v>149300</v>
      </c>
      <c r="E74" s="38">
        <v>149300</v>
      </c>
      <c r="F74" s="84">
        <f t="shared" si="6"/>
        <v>0</v>
      </c>
    </row>
    <row r="75" spans="1:6" ht="42" customHeight="1">
      <c r="A75" s="72" t="s">
        <v>274</v>
      </c>
      <c r="B75" s="35" t="s">
        <v>328</v>
      </c>
      <c r="C75" s="37" t="s">
        <v>369</v>
      </c>
      <c r="D75" s="38">
        <f>D76</f>
        <v>200</v>
      </c>
      <c r="E75" s="38">
        <f>E76</f>
        <v>200</v>
      </c>
      <c r="F75" s="84">
        <f t="shared" si="6"/>
        <v>0</v>
      </c>
    </row>
    <row r="76" spans="1:6" ht="38.25" customHeight="1">
      <c r="A76" s="72" t="s">
        <v>273</v>
      </c>
      <c r="B76" s="35" t="s">
        <v>328</v>
      </c>
      <c r="C76" s="37" t="s">
        <v>370</v>
      </c>
      <c r="D76" s="38">
        <f>'[1]124_1'!D105</f>
        <v>200</v>
      </c>
      <c r="E76" s="38">
        <v>200</v>
      </c>
      <c r="F76" s="84">
        <f t="shared" si="6"/>
        <v>0</v>
      </c>
    </row>
    <row r="77" spans="1:6" ht="18.75" customHeight="1">
      <c r="A77" s="88" t="s">
        <v>201</v>
      </c>
      <c r="B77" s="35" t="s">
        <v>328</v>
      </c>
      <c r="C77" s="89" t="s">
        <v>371</v>
      </c>
      <c r="D77" s="38">
        <f>D78</f>
        <v>1271100</v>
      </c>
      <c r="E77" s="38">
        <f>E78</f>
        <v>475550</v>
      </c>
      <c r="F77" s="84">
        <f t="shared" si="6"/>
        <v>795550</v>
      </c>
    </row>
    <row r="78" spans="1:6" ht="34.5" customHeight="1">
      <c r="A78" s="88" t="s">
        <v>247</v>
      </c>
      <c r="B78" s="35" t="s">
        <v>328</v>
      </c>
      <c r="C78" s="89" t="s">
        <v>372</v>
      </c>
      <c r="D78" s="38">
        <f>D79</f>
        <v>1271100</v>
      </c>
      <c r="E78" s="38">
        <f>E79</f>
        <v>475550</v>
      </c>
      <c r="F78" s="84">
        <f t="shared" si="6"/>
        <v>795550</v>
      </c>
    </row>
    <row r="79" spans="1:6" ht="38.25" customHeight="1">
      <c r="A79" s="72" t="s">
        <v>248</v>
      </c>
      <c r="B79" s="35" t="s">
        <v>328</v>
      </c>
      <c r="C79" s="37" t="s">
        <v>373</v>
      </c>
      <c r="D79" s="38">
        <v>1271100</v>
      </c>
      <c r="E79" s="38">
        <v>475550</v>
      </c>
      <c r="F79" s="84">
        <f t="shared" si="6"/>
        <v>795550</v>
      </c>
    </row>
    <row r="80" spans="1:6" ht="11.25" customHeight="1">
      <c r="A80" s="21"/>
      <c r="B80" s="22"/>
      <c r="C80" s="22"/>
      <c r="F80" s="22"/>
    </row>
    <row r="81" ht="11.25" customHeight="1"/>
    <row r="82" ht="11.25" customHeight="1"/>
    <row r="83" ht="11.25" customHeight="1"/>
    <row r="84" ht="11.25" customHeight="1"/>
    <row r="85" ht="23.25" customHeight="1"/>
    <row r="86" ht="9.75" customHeight="1"/>
    <row r="87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2013-11-27T11:36:36Z</cp:lastPrinted>
  <dcterms:created xsi:type="dcterms:W3CDTF">1999-06-18T11:49:53Z</dcterms:created>
  <dcterms:modified xsi:type="dcterms:W3CDTF">2013-11-30T08:35:30Z</dcterms:modified>
  <cp:category/>
  <cp:version/>
  <cp:contentType/>
  <cp:contentStatus/>
</cp:coreProperties>
</file>