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828" windowWidth="11808" windowHeight="5688" activeTab="0"/>
  </bookViews>
  <sheets>
    <sheet name="расходы" sheetId="1" r:id="rId1"/>
    <sheet name="источники" sheetId="2" r:id="rId2"/>
    <sheet name="доходы" sheetId="3" r:id="rId3"/>
  </sheets>
  <definedNames>
    <definedName name="_xlnm.Print_Area" localSheetId="0">'расходы'!$A$1:$G$237</definedName>
  </definedNames>
  <calcPr fullCalcOnLoad="1"/>
</workbook>
</file>

<file path=xl/sharedStrings.xml><?xml version="1.0" encoding="utf-8"?>
<sst xmlns="http://schemas.openxmlformats.org/spreadsheetml/2006/main" count="992" uniqueCount="555">
  <si>
    <t>Прочая закупка товаров, работ и услуг для обеспечения государственных (муниципальных) нужд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</si>
  <si>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</si>
  <si>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</si>
  <si>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</si>
  <si>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</si>
  <si>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</si>
  <si>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</si>
  <si>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</si>
  <si>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</si>
  <si>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</si>
  <si>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</si>
  <si>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</si>
  <si>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</si>
  <si>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</si>
  <si>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</si>
  <si>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</si>
  <si>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</si>
  <si>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</si>
  <si>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</si>
  <si>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</si>
  <si>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</si>
  <si>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</si>
  <si>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</si>
  <si>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</si>
  <si>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</si>
  <si>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</si>
  <si>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</si>
  <si>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</si>
  <si>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</si>
  <si>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НАЛОГИ НА ТОВАРЫ (РАБОТЫ, УСЛУГИ), РЕАЛИЗУЕМЫЕ НА ТЕРРИТОРИИ РОССИЙСКОЙ ФЕДЕРАЦИИ</t>
  </si>
  <si>
    <t>000  1  03  00000  00  0000 000</t>
  </si>
  <si>
    <t>000  1  03  02000  01  0000 110</t>
  </si>
  <si>
    <t>000  1  03  02230  01  0000 110</t>
  </si>
  <si>
    <t>000  1  03  02240  01 0000 110</t>
  </si>
  <si>
    <t>000  1  03  02250  01 0000 110</t>
  </si>
  <si>
    <t>000  1  03  02260  01  0000 110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</si>
  <si>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</si>
  <si>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</si>
  <si>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</si>
  <si>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</si>
  <si>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</si>
  <si>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</si>
  <si>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</si>
  <si>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 xml:space="preserve"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 </t>
  </si>
  <si>
    <t>Михаленко Е.А.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</si>
  <si>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</si>
  <si>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</si>
  <si>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Непрограммные расходы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</si>
  <si>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</si>
  <si>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Оплата работ,услуг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</si>
  <si>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</si>
  <si>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Прочие работы,услуги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</si>
  <si>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</si>
  <si>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</si>
  <si>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</si>
  <si>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</si>
  <si>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</si>
  <si>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</si>
  <si>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</si>
  <si>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</si>
  <si>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</si>
  <si>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</si>
  <si>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</si>
  <si>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</si>
  <si>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</si>
  <si>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</si>
  <si>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</si>
  <si>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</si>
  <si>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</si>
  <si>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</si>
  <si>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</si>
  <si>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</si>
  <si>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</si>
  <si>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</si>
  <si>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</si>
  <si>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</si>
  <si>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</si>
  <si>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</si>
  <si>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</si>
  <si>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</si>
  <si>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</si>
  <si>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</si>
  <si>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</si>
  <si>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</si>
  <si>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</si>
  <si>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</si>
  <si>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</si>
  <si>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</si>
  <si>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</si>
  <si>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</si>
  <si>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</si>
  <si>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</si>
  <si>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</si>
  <si>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Безвозмездные перечисления организациям</t>
  </si>
  <si>
    <t>Работы услуги по содержанию имущества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</si>
  <si>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</si>
  <si>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</si>
  <si>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</si>
  <si>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</si>
  <si>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</si>
  <si>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</si>
  <si>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</si>
  <si>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</si>
  <si>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</si>
  <si>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</si>
  <si>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</si>
  <si>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</si>
  <si>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</si>
  <si>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</si>
  <si>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</si>
  <si>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</si>
  <si>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</si>
  <si>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</si>
  <si>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</si>
  <si>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</si>
  <si>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</si>
  <si>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</si>
  <si>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</si>
  <si>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</si>
  <si>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</si>
  <si>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</si>
  <si>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</si>
  <si>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</si>
  <si>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</si>
  <si>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</si>
  <si>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</si>
  <si>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</si>
  <si>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</si>
  <si>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</si>
  <si>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</si>
  <si>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</si>
  <si>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</si>
  <si>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</si>
  <si>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</si>
  <si>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</si>
  <si>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</si>
  <si>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</si>
  <si>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</si>
  <si>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</si>
  <si>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</si>
  <si>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</si>
  <si>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</si>
  <si>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</si>
  <si>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</si>
  <si>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</si>
  <si>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</si>
  <si>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</si>
  <si>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</si>
  <si>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</si>
  <si>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</si>
  <si>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</si>
  <si>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</si>
  <si>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</si>
  <si>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</si>
  <si>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</si>
  <si>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</si>
  <si>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</si>
  <si>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</si>
  <si>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Социальное обеспечение</t>
  </si>
  <si>
    <t>Резервные средства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</si>
  <si>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</si>
  <si>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</si>
  <si>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</si>
  <si>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</si>
  <si>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</si>
  <si>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</si>
  <si>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</si>
  <si>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</si>
  <si>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</si>
  <si>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</si>
  <si>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</si>
  <si>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</si>
  <si>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</si>
  <si>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</si>
  <si>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</si>
  <si>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</si>
  <si>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</si>
  <si>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</si>
  <si>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</si>
  <si>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</si>
  <si>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</si>
  <si>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</si>
  <si>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</si>
  <si>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</si>
  <si>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</si>
  <si>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</si>
  <si>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</si>
  <si>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</si>
  <si>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</si>
  <si>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</si>
  <si>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</si>
  <si>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</si>
  <si>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</si>
  <si>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</si>
  <si>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</si>
  <si>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Руководитель финансово-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</si>
  <si>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</si>
  <si>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</si>
  <si>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</si>
  <si>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</si>
  <si>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Пенсионное обеспечение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</si>
  <si>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</si>
  <si>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экономической службы       </t>
  </si>
  <si>
    <t>000  1  11  05000  00  0000  120</t>
  </si>
  <si>
    <t>Глава муниципального образования Комиссаровского сельского поселения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</si>
  <si>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</si>
  <si>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</si>
  <si>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"Развитие жилищно-коммунального хозяйства Комиссаровского сельского поселения" </t>
  </si>
  <si>
    <t xml:space="preserve">Подпрограмма "Благоустройство территории Комиссаровского сельского поселения" 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</si>
  <si>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</si>
  <si>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</si>
  <si>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</si>
  <si>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</si>
  <si>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</si>
  <si>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</si>
  <si>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сель-ского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</si>
  <si>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</si>
  <si>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</si>
  <si>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</si>
  <si>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</si>
  <si>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Расходы на уплату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</si>
  <si>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</si>
  <si>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</si>
  <si>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</si>
  <si>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</si>
  <si>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</si>
  <si>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</si>
  <si>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</si>
  <si>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</si>
  <si>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</si>
  <si>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</si>
  <si>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</si>
  <si>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</si>
  <si>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Мероприятия по повышению уровня пожарной безопасности населения и территории поселения 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</si>
  <si>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 в рамках подпрограммы «Защита от чрезвычайных ситуаций»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</si>
  <si>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</si>
  <si>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</si>
  <si>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</si>
  <si>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</si>
  <si>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</si>
  <si>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</si>
  <si>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</si>
  <si>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посе-ления органам местного самоуправления муници-пального образования «Красносулинский район» в рамках подпрограммы «Защита от чрезвычайных ситуаций» муниципальной программы Комиссаровского сельского поселения «Защита насе-ления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</si>
  <si>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«Пожарная безопасность» </t>
  </si>
  <si>
    <t xml:space="preserve">Подпрограмма «Защита от чрезвычайных ситуа-ций» 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</si>
  <si>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</si>
  <si>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</si>
  <si>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</si>
  <si>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</si>
  <si>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</si>
  <si>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Расходы на обеспечение деятельности(оказания услуг)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</si>
  <si>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Закупка товаров, работ и услуг в целях капитального ремонта государственного (муниципального) имущества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</si>
  <si>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</si>
  <si>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</si>
  <si>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</si>
  <si>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</si>
  <si>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</si>
  <si>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</si>
  <si>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</si>
  <si>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</si>
  <si>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</si>
  <si>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</si>
  <si>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Пенсии, пособия, выплачиваемые организациями сектора государственного управления</t>
  </si>
  <si>
    <t>Уплата иных платежей</t>
  </si>
  <si>
    <t>Уплата прочих налогов, сборов</t>
  </si>
  <si>
    <t>000  1  14  02052  10  0000  440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</si>
  <si>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</si>
  <si>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</si>
  <si>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000  1  14  02050  10  0000  440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</si>
  <si>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</si>
  <si>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</si>
  <si>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МАТЕРИАЛЬНЫХ И НЕМАТЕРИАЛЬНЫХ АКТИВОВ</t>
  </si>
  <si>
    <t>000  1  14  00000  00  0000  000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</si>
  <si>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</si>
  <si>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</si>
  <si>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</si>
  <si>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</si>
  <si>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</si>
  <si>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</si>
  <si>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</si>
  <si>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</si>
  <si>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 xml:space="preserve">Процентные платежи по муниципальному долгу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</si>
  <si>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муниципального долга</t>
  </si>
  <si>
    <t>Обслуживание государственного (муниципального) долга</t>
  </si>
  <si>
    <t>Обслуживание внутреннего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</si>
  <si>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</si>
  <si>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</si>
  <si>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</si>
  <si>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</si>
  <si>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</si>
  <si>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</si>
  <si>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</si>
  <si>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</si>
  <si>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</si>
  <si>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</si>
  <si>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</si>
  <si>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</si>
  <si>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</si>
  <si>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</si>
  <si>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</si>
  <si>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</si>
  <si>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</si>
  <si>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</si>
  <si>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________________</t>
  </si>
  <si>
    <t>Глава Комиссаровского сельского поселения   _______________________     Гетманов В.И.</t>
  </si>
  <si>
    <t>Кадыкова Г.Г.</t>
  </si>
  <si>
    <t>Подготовка и проведение выборов в органы местного самоуправления по иным не программным расходам в рамках не программных рас ходов органов местного самоуправления Комиссаровского сельского поселения (Специальные расходы)</t>
  </si>
  <si>
    <t>951 0107 9990090350 880 200</t>
  </si>
  <si>
    <t>951 0107 9990090350 880 000</t>
  </si>
  <si>
    <t>951 0107 9990090350 000 000</t>
  </si>
  <si>
    <t>Взносы по обязательному социальному страхованиюна выплаты денежного содержания и иные выплаты работникам первичного воинского учета на территориях, где отсутствуют военные комиссариаты</t>
  </si>
  <si>
    <t>951 0203 9990051180 129 200</t>
  </si>
  <si>
    <t>951 0203 9990051180 129  000</t>
  </si>
  <si>
    <t>951 0203 9990051180 244 300</t>
  </si>
  <si>
    <t xml:space="preserve">Поступление нефинансовых активов </t>
  </si>
  <si>
    <t>951 0203 9990051180 244 000</t>
  </si>
  <si>
    <t>951 0203 9990051180 244 340</t>
  </si>
  <si>
    <t>951 0409 03100S3510 244 220</t>
  </si>
  <si>
    <t>951 0409 03100S3510 244 200</t>
  </si>
  <si>
    <t>951 0409 03100S3510 000 000</t>
  </si>
  <si>
    <t>951 0409 03100S3510 244 000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</si>
  <si>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</si>
  <si>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951 0501 0410020370 000 000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</si>
  <si>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</si>
  <si>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 государственным и муниципальным организациям</t>
  </si>
  <si>
    <t>Безвозмездные перечисления   организациям</t>
  </si>
  <si>
    <t>Расходы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(субсидии юридическим лицам (кроме некомерческих организаций), индивидуальным предпринимателям, физическим лицам)-производителям товаров,работ,услуг</t>
  </si>
  <si>
    <t>Расходы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(субсидии юридическим лицам (кроме некомерческих организаций), индивидуальным предпринимателям, физическим лицам)</t>
  </si>
  <si>
    <t>Транспортные расходы</t>
  </si>
  <si>
    <t>Взносы по обязательному социальному страхованию на выплаты денежного содержания и иные выплаты работников государственных органов</t>
  </si>
  <si>
    <t xml:space="preserve">Фонд оплаты труда государственных (муниципальных) органов </t>
  </si>
  <si>
    <t>951 0102 8810000000 000 000</t>
  </si>
  <si>
    <t>951 0102 0000000000 000 000</t>
  </si>
  <si>
    <t>951 0102 8810000110 121 000</t>
  </si>
  <si>
    <t>951 0102 8810000110 121 200</t>
  </si>
  <si>
    <t>951 0102 8810000110 121 210</t>
  </si>
  <si>
    <t>951 0102 8810000110 121 211</t>
  </si>
  <si>
    <t>951 0102 8810000110 122 000</t>
  </si>
  <si>
    <t>951 0102 8810000110 122 200</t>
  </si>
  <si>
    <t>951 0102 8810000110 122 210</t>
  </si>
  <si>
    <t>951 0102 8810000110 122 212</t>
  </si>
  <si>
    <t>951 0102 8810000110 129 000</t>
  </si>
  <si>
    <t>951 0102 8810000110 129 200</t>
  </si>
  <si>
    <t>951 0102 8810000110 129 210</t>
  </si>
  <si>
    <t>951 0102 8810000110 129 213</t>
  </si>
  <si>
    <t>951 0104 0000000000 000 000</t>
  </si>
  <si>
    <t>951 0104 0120000000 000 000</t>
  </si>
  <si>
    <t>951 0104 0120000110 121 000</t>
  </si>
  <si>
    <t>951 0104 0120000110 121 200</t>
  </si>
  <si>
    <t>951 0104 0120000110 121 210</t>
  </si>
  <si>
    <t>951 0104 0120000110 121 211</t>
  </si>
  <si>
    <t>951 0104 0120000110 122 000</t>
  </si>
  <si>
    <t>951 0104 0120000110 122 200</t>
  </si>
  <si>
    <t>951 0104 0120000110 122 210</t>
  </si>
  <si>
    <t>951 0104 0120000110 122 212</t>
  </si>
  <si>
    <t>951 0104 0120000110 129 000</t>
  </si>
  <si>
    <t>951 0104 0120000110 129 200</t>
  </si>
  <si>
    <t>951 0104 0120000110 129 210</t>
  </si>
  <si>
    <t>951 0104 0120000110 129 213</t>
  </si>
  <si>
    <t>951 0104 0120000190 244 000</t>
  </si>
  <si>
    <t>951 0104 0120000190 244 200</t>
  </si>
  <si>
    <t>951 0104 0120000190 244 220</t>
  </si>
  <si>
    <t>951 0104 0120000190 244 221</t>
  </si>
  <si>
    <t>951 0104 0120000190 244 222</t>
  </si>
  <si>
    <t>951 0104 0120000190 244 223</t>
  </si>
  <si>
    <t>951 0104 0120000190 244 225</t>
  </si>
  <si>
    <t>951 0104 0120000190 244 226</t>
  </si>
  <si>
    <t>951 0104 0120000190 244 300</t>
  </si>
  <si>
    <t>951 0104 0120000190 244 340</t>
  </si>
  <si>
    <t>951 0104 9990000000 000 000</t>
  </si>
  <si>
    <t>951 0104 9990072390 000 000</t>
  </si>
  <si>
    <t>951 0104 9990072390 244 000</t>
  </si>
  <si>
    <t>951 0104 9990072390 244 300</t>
  </si>
  <si>
    <t>951 0104 9990072390 244 340</t>
  </si>
  <si>
    <t>951 0111 0000000000 000 000</t>
  </si>
  <si>
    <t>951 0111 9910000000 000 000</t>
  </si>
  <si>
    <t>951 0111 9910090300 000 000</t>
  </si>
  <si>
    <t>951 0111 9910090300 870 000</t>
  </si>
  <si>
    <t>951 0111 9910090300 870 200</t>
  </si>
  <si>
    <t>951 0111 9910090300 870 290</t>
  </si>
  <si>
    <t>951 0113 0000000000 000 000</t>
  </si>
  <si>
    <t>951 0113 0120000000 000 000</t>
  </si>
  <si>
    <t>951 0113 0120085010 000 000</t>
  </si>
  <si>
    <t>951 0113 0120085010 540 000</t>
  </si>
  <si>
    <t>951 0113 0120085010 540 200</t>
  </si>
  <si>
    <t>951 0113 0120085010 540 250</t>
  </si>
  <si>
    <t>951 0113 0120085010 540 251</t>
  </si>
  <si>
    <t>951 0113 0620000000 000 000</t>
  </si>
  <si>
    <t>951 0113 0620020290 000 000</t>
  </si>
  <si>
    <t>951 0113 0620020290 244 000</t>
  </si>
  <si>
    <t>951 0113 0620020290 244 200</t>
  </si>
  <si>
    <t>951 0113 0620020290 244 220</t>
  </si>
  <si>
    <t>951 0113 0620020290 244 226</t>
  </si>
  <si>
    <t>951 0113 9990000000 000 000</t>
  </si>
  <si>
    <t>951 0113 9990020300 000 000</t>
  </si>
  <si>
    <t>951 0113 9990020340 000 000</t>
  </si>
  <si>
    <t>951 0113 9990020340 244 000</t>
  </si>
  <si>
    <t>951 0113 9990020340 244 200</t>
  </si>
  <si>
    <t>951 0113 9990020340 244 220</t>
  </si>
  <si>
    <t>951 0113 9990020340 244 290</t>
  </si>
  <si>
    <t>951 0200 0000000000 000 000</t>
  </si>
  <si>
    <t>951 0203 0000000000 000 000</t>
  </si>
  <si>
    <t>951 0203 9990000000 000 000</t>
  </si>
  <si>
    <t>951 0203 9990051180 000 000</t>
  </si>
  <si>
    <t>951 0203 9990051180 121 000</t>
  </si>
  <si>
    <t>951 0203 9990051180 121 200</t>
  </si>
  <si>
    <t>951 0203 9990051180 121 210</t>
  </si>
  <si>
    <t>951 0203 9990051180 121 211</t>
  </si>
  <si>
    <t>951 0203 9990051180 129 213</t>
  </si>
  <si>
    <t>951 0300 0000000000 000 000</t>
  </si>
  <si>
    <t>951 0309 0000000000 000 000</t>
  </si>
  <si>
    <t>951 0309 0210000000 000 000</t>
  </si>
  <si>
    <t>951 0309 0210020030 000 000</t>
  </si>
  <si>
    <t>951 0309 0210020030 244 000</t>
  </si>
  <si>
    <t>951 0309 0210020030 244 300</t>
  </si>
  <si>
    <t>951 0309 0210020030 244 340</t>
  </si>
  <si>
    <t>951 0309 0220000000 000 000</t>
  </si>
  <si>
    <t>951 0309 0220020100 000 000</t>
  </si>
  <si>
    <t>951 0309 0220020100 244 000</t>
  </si>
  <si>
    <t>951 0309 0220020100 244 200</t>
  </si>
  <si>
    <t>951 0309 0220020100 244 220</t>
  </si>
  <si>
    <t>951 0309 0220020100 244 226</t>
  </si>
  <si>
    <t>951 0309 0220085010 000 000</t>
  </si>
  <si>
    <t>951 0309 0220085010 540 000</t>
  </si>
  <si>
    <t>951 0309 0220085010 540 200</t>
  </si>
  <si>
    <t>951 0309 0220085010 540 250</t>
  </si>
  <si>
    <t>951 0309 0220085010 540 251</t>
  </si>
  <si>
    <t>951 0309 0230000000 000 000</t>
  </si>
  <si>
    <t>951 0309 0230020130 000 000</t>
  </si>
  <si>
    <t>951 0309 0230020130 244 000</t>
  </si>
  <si>
    <t>951 0309 0230020130 244 300</t>
  </si>
  <si>
    <t>951 0309 0230020130 244 340</t>
  </si>
  <si>
    <t>951 0400 0000000000 000 000</t>
  </si>
  <si>
    <t>951 0409 0000000000 000 000</t>
  </si>
  <si>
    <r>
      <t xml:space="preserve">951 0409 </t>
    </r>
    <r>
      <rPr>
        <sz val="8"/>
        <color indexed="10"/>
        <rFont val="Arial CYR"/>
        <family val="0"/>
      </rPr>
      <t>031000</t>
    </r>
    <r>
      <rPr>
        <sz val="8"/>
        <rFont val="Arial Cyr"/>
        <family val="0"/>
      </rPr>
      <t>0000 000 000</t>
    </r>
  </si>
  <si>
    <t>951 0409 0310020140 000 000</t>
  </si>
  <si>
    <t>951 0409 0310020140 244 000</t>
  </si>
  <si>
    <t>951 0409 0310020140 244 200</t>
  </si>
  <si>
    <t>951 0409 0310020140 244 220</t>
  </si>
  <si>
    <t>951 0409 0310020140 244 225</t>
  </si>
  <si>
    <t>951 0409 0310020140 244 226</t>
  </si>
  <si>
    <t>951 0409 0310073510 000 000</t>
  </si>
  <si>
    <t>951 0409 0310073510 244 000</t>
  </si>
  <si>
    <t>951 0409 0310073510 244 200</t>
  </si>
  <si>
    <t>951 0409 0310073510 244 220</t>
  </si>
  <si>
    <t>951 0409 0310073510 244 225</t>
  </si>
  <si>
    <t>951 0409 03100S3510 244 225</t>
  </si>
  <si>
    <t>951 0500 0000000000 000 000</t>
  </si>
  <si>
    <t>951 0501 0000000000 000 000</t>
  </si>
  <si>
    <t>951 0501 0410000000 000 000</t>
  </si>
  <si>
    <t>951 0502 0000000000 000 000</t>
  </si>
  <si>
    <t>951 0503 0000000000 000 000</t>
  </si>
  <si>
    <t>951 0503 0420000000 000 000</t>
  </si>
  <si>
    <t>951 0503 0420020220 000 000</t>
  </si>
  <si>
    <t>951 0503 0420020220 244 200</t>
  </si>
  <si>
    <t>951 0503 0420020220 244 220</t>
  </si>
  <si>
    <t>951 0503 0420020220 244 223</t>
  </si>
  <si>
    <t>951 0503 0420020220 244 300</t>
  </si>
  <si>
    <t>951 0503 0420020220 244 340</t>
  </si>
  <si>
    <t>951 0503 0420020230 000 000</t>
  </si>
  <si>
    <t>951 0503 0420020230 244 200</t>
  </si>
  <si>
    <t>951 0503 0420020230 244 220</t>
  </si>
  <si>
    <t>951 0503 0420020230 244 222</t>
  </si>
  <si>
    <t>951 0503 0420020240 000 000</t>
  </si>
  <si>
    <t>951 0503 0420020240 244 000</t>
  </si>
  <si>
    <t>951 0503 0420020240 244 200</t>
  </si>
  <si>
    <t>951 0503 0420020240 244 220</t>
  </si>
  <si>
    <t>951 0503 0420020240 244 225</t>
  </si>
  <si>
    <t>951 0503 0420020240 244 226</t>
  </si>
  <si>
    <t>951 0503 0420020240 244 300</t>
  </si>
  <si>
    <t>951 0503 0420020240 244 340</t>
  </si>
  <si>
    <t>951 0800 0000000000 000 000</t>
  </si>
  <si>
    <t>951 0801 0000000000 000 000</t>
  </si>
  <si>
    <t>951 0801 0510000000 000 000</t>
  </si>
  <si>
    <t>951 0801 0510000590 000 000</t>
  </si>
  <si>
    <t>951 0801 0510000590 611 000</t>
  </si>
  <si>
    <t>951 0801 0510000590 611 200</t>
  </si>
  <si>
    <t>951 0801 0510000590 611 240</t>
  </si>
  <si>
    <t>951 0801 0510000590 611 241</t>
  </si>
  <si>
    <t>951 1000 0000000000 000 000</t>
  </si>
  <si>
    <t>951 1001 0000000000 000 000</t>
  </si>
  <si>
    <t>951 1001 0610000000 000 000</t>
  </si>
  <si>
    <t>951 1001 0610010020 000 000</t>
  </si>
  <si>
    <t>951 1001 0610010020 312 000</t>
  </si>
  <si>
    <t>951 1001 0610010020 312 200</t>
  </si>
  <si>
    <t>951 1001 0610010020 312 260</t>
  </si>
  <si>
    <t>951 1001 0610010020 312 263</t>
  </si>
  <si>
    <t>951 1100 0000000000 000 000</t>
  </si>
  <si>
    <t>951 1102 0000000000 000 000</t>
  </si>
  <si>
    <t>951 1102 0520000000 000 000</t>
  </si>
  <si>
    <t>951 1102 0520020370 000 000</t>
  </si>
  <si>
    <t>951 1102 0520020370 244 000</t>
  </si>
  <si>
    <t>951 1102 0520020370 244 200</t>
  </si>
  <si>
    <t>951 1102 0520020370 244 290</t>
  </si>
  <si>
    <t>951 1102 0520020370 244 222</t>
  </si>
  <si>
    <t>951 1301 0000000000 000 000</t>
  </si>
  <si>
    <t>951 1301 9920000000 000 000</t>
  </si>
  <si>
    <t>951 0501 0410020370 244 225</t>
  </si>
  <si>
    <t>951 0501 0410020370 244 220</t>
  </si>
  <si>
    <t>951 0501 0410020370 244 200</t>
  </si>
  <si>
    <t>оплата</t>
  </si>
  <si>
    <t>Неисполненные</t>
  </si>
  <si>
    <t>000  1  01  02020  01  0000 110</t>
  </si>
  <si>
    <t>04 февраля 2016 г</t>
  </si>
  <si>
    <t>951 0113 0120099999 852 290</t>
  </si>
  <si>
    <t>951 0113 0120099999 852 200</t>
  </si>
  <si>
    <t>951 0113 0120099999 852 000</t>
  </si>
  <si>
    <t>951 0113 0120099999 851 290</t>
  </si>
  <si>
    <t>951 0113 0120099999 851 200</t>
  </si>
  <si>
    <t>951 0113 0120099999 851 000</t>
  </si>
  <si>
    <t>951 0113 0120099999 000 000</t>
  </si>
  <si>
    <t>951 0502 0410000000 000 000</t>
  </si>
  <si>
    <t>951 0502 0410073660 000 000</t>
  </si>
  <si>
    <t>951 0502 0410073660 810 000</t>
  </si>
  <si>
    <t>951 0502 0410073660 810 200</t>
  </si>
  <si>
    <t>951 0502 0410073660 810 240</t>
  </si>
  <si>
    <t>951 0502 0410073660 810 241</t>
  </si>
  <si>
    <t>951 0502 0410073660 810 242</t>
  </si>
  <si>
    <t>951 0502 04100S3660 000 000</t>
  </si>
  <si>
    <t>951 0502 04100S3660 810 000</t>
  </si>
  <si>
    <t>951 0502 04100S3660 810 200</t>
  </si>
  <si>
    <t>951 0502 04100S3660 810 240</t>
  </si>
  <si>
    <t>951 0502 04100S3660 810 242</t>
  </si>
  <si>
    <t>951 0503 0420020230 244 000</t>
  </si>
  <si>
    <t>951 0100 0000000000 000 000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</si>
  <si>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</si>
  <si>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951 0113 0610000000 000 000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</si>
  <si>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</si>
  <si>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Мероприятия по выполнению комплекса работ по специальной оценки условий труда на рабочих ме-стах в области охраны труда по иным непрограмм-ным расходам в рамках непрограммных расходов  органа местного самоуправления Комиссаровского сельского поселения</t>
  </si>
  <si>
    <t>951 0113 9990020380 244 000</t>
  </si>
  <si>
    <t>951 0113 9990020380 244 226</t>
  </si>
  <si>
    <t>Непрограммные расходы органа местного само-управления Комиссаровского сельского поселе-ния</t>
  </si>
  <si>
    <t>Резервный фонд Администрации Комиссаровского сельского поселения,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(Социаль-ные выплаты гражданам, кроме публичных норма-тивных социальных выплат)</t>
  </si>
  <si>
    <t>951 1003 9910090300 321 290</t>
  </si>
  <si>
    <t>951 1003 9910090300 000 000</t>
  </si>
  <si>
    <t>951 1003 9910090300 321 000</t>
  </si>
  <si>
    <t>951 0113 9990020300 853 290</t>
  </si>
  <si>
    <t>951 0113 9990020300 853 200</t>
  </si>
  <si>
    <t>951 0113 9990020300 853 000</t>
  </si>
  <si>
    <t>951 0113 0610020010 244 226</t>
  </si>
  <si>
    <t>951 0113 0610020010 000 000</t>
  </si>
  <si>
    <t>951 0107 9990090350 880 290</t>
  </si>
  <si>
    <t>951 1301 9920090090 730 231</t>
  </si>
  <si>
    <t>951 1301 9920090090 730 230</t>
  </si>
  <si>
    <t>951 1301 9920090090 730 200</t>
  </si>
  <si>
    <t>951 1301 9920090090 730 000</t>
  </si>
  <si>
    <t>951 1301 9920090090 000 000</t>
  </si>
  <si>
    <t>Реализация направления расходов по иным непрограммным расходам в рамках непрограммных расходов органа местного самоуправления Комисса-ровского сельского поселения (Уплата налогов, сборов и иных платежей)</t>
  </si>
  <si>
    <t>951 0113 9990099999 853  000</t>
  </si>
  <si>
    <t>951 0113 9990099999 853  200</t>
  </si>
  <si>
    <t>951 0113 9990099999 853  290</t>
  </si>
  <si>
    <t xml:space="preserve">          на 1 апреля 2016г.</t>
  </si>
  <si>
    <t>951 0113 0120099999 853 200</t>
  </si>
  <si>
    <t>951 0113 0120099999 853 290</t>
  </si>
  <si>
    <t>951 0113 0120099999 853 000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</si>
</sst>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\-#,##0.00\ 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rgb="FF0000FF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4" fontId="4" fillId="0" borderId="12" xfId="55" applyNumberFormat="1" applyFill="1" applyBorder="1" applyAlignment="1">
      <alignment horizontal="right"/>
      <protection/>
    </xf>
    <xf numFmtId="4" fontId="4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192" fontId="4" fillId="0" borderId="15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 readingOrder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22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4" fillId="0" borderId="2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1" fillId="0" borderId="10" xfId="53" applyNumberFormat="1" applyFont="1" applyFill="1" applyBorder="1" applyAlignment="1">
      <alignment horizontal="justify" vertical="top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8" fillId="0" borderId="10" xfId="54" applyNumberFormat="1" applyFont="1" applyFill="1" applyBorder="1" applyAlignment="1">
      <alignment horizontal="justify" vertical="center" wrapText="1"/>
      <protection/>
    </xf>
    <xf numFmtId="49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49" fontId="11" fillId="0" borderId="10" xfId="53" applyNumberFormat="1" applyFont="1" applyFill="1" applyBorder="1">
      <alignment/>
      <protection/>
    </xf>
    <xf numFmtId="0" fontId="8" fillId="0" borderId="26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12" xfId="55" applyNumberFormat="1" applyFont="1" applyFill="1" applyBorder="1" applyAlignment="1">
      <alignment horizontal="center" vertical="top" wrapText="1"/>
      <protection/>
    </xf>
    <xf numFmtId="0" fontId="4" fillId="0" borderId="12" xfId="55" applyNumberFormat="1" applyFont="1" applyFill="1" applyBorder="1" applyAlignment="1">
      <alignment wrapText="1"/>
      <protection/>
    </xf>
    <xf numFmtId="1" fontId="4" fillId="0" borderId="12" xfId="55" applyNumberFormat="1" applyFill="1" applyBorder="1" applyAlignment="1">
      <alignment horizontal="center"/>
      <protection/>
    </xf>
    <xf numFmtId="49" fontId="4" fillId="0" borderId="12" xfId="55" applyNumberFormat="1" applyFont="1" applyFill="1" applyBorder="1" applyAlignment="1">
      <alignment horizontal="center"/>
      <protection/>
    </xf>
    <xf numFmtId="4" fontId="4" fillId="0" borderId="12" xfId="55" applyNumberFormat="1" applyFont="1" applyFill="1" applyBorder="1" applyAlignment="1">
      <alignment horizontal="right"/>
      <protection/>
    </xf>
    <xf numFmtId="49" fontId="4" fillId="0" borderId="12" xfId="55" applyNumberFormat="1" applyFont="1" applyFill="1" applyBorder="1">
      <alignment/>
      <protection/>
    </xf>
    <xf numFmtId="4" fontId="4" fillId="0" borderId="12" xfId="55" applyNumberFormat="1" applyFont="1" applyFill="1" applyBorder="1" applyAlignment="1">
      <alignment horizontal="center"/>
      <protection/>
    </xf>
    <xf numFmtId="4" fontId="4" fillId="0" borderId="12" xfId="0" applyNumberFormat="1" applyFont="1" applyFill="1" applyBorder="1" applyAlignment="1">
      <alignment horizontal="right"/>
    </xf>
    <xf numFmtId="0" fontId="4" fillId="0" borderId="12" xfId="55" applyFont="1" applyFill="1" applyBorder="1" applyAlignment="1">
      <alignment wrapText="1"/>
      <protection/>
    </xf>
    <xf numFmtId="49" fontId="4" fillId="0" borderId="0" xfId="0" applyNumberFormat="1" applyFont="1" applyFill="1" applyAlignment="1">
      <alignment/>
    </xf>
    <xf numFmtId="49" fontId="0" fillId="0" borderId="19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4" fillId="0" borderId="22" xfId="55" applyNumberFormat="1" applyFont="1" applyFill="1" applyBorder="1" applyAlignment="1">
      <alignment horizontal="center" vertical="center" wrapText="1"/>
      <protection/>
    </xf>
    <xf numFmtId="49" fontId="4" fillId="0" borderId="27" xfId="55" applyNumberFormat="1" applyFont="1" applyFill="1" applyBorder="1" applyAlignment="1">
      <alignment horizontal="center" vertical="center" wrapText="1"/>
      <protection/>
    </xf>
    <xf numFmtId="49" fontId="4" fillId="0" borderId="22" xfId="55" applyNumberFormat="1" applyFont="1" applyFill="1" applyBorder="1" applyAlignment="1">
      <alignment horizontal="center" vertical="top" wrapText="1"/>
      <protection/>
    </xf>
    <xf numFmtId="49" fontId="4" fillId="0" borderId="27" xfId="55" applyNumberFormat="1" applyFont="1" applyFill="1" applyBorder="1" applyAlignment="1">
      <alignment horizontal="center" vertical="top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showGridLines="0" tabSelected="1" view="pageBreakPreview" zoomScaleSheetLayoutView="100" zoomScalePageLayoutView="0" workbookViewId="0" topLeftCell="A212">
      <selection activeCell="E219" sqref="E219"/>
    </sheetView>
  </sheetViews>
  <sheetFormatPr defaultColWidth="9.00390625" defaultRowHeight="15" customHeight="1"/>
  <cols>
    <col min="1" max="1" width="34.50390625" style="15" customWidth="1"/>
    <col min="2" max="2" width="3.875" style="15" customWidth="1"/>
    <col min="3" max="3" width="24.00390625" style="15" customWidth="1"/>
    <col min="4" max="4" width="11.125" style="67" customWidth="1"/>
    <col min="5" max="6" width="12.375" style="67" customWidth="1"/>
    <col min="7" max="7" width="12.375" style="67" hidden="1" customWidth="1"/>
    <col min="8" max="8" width="11.625" style="0" bestFit="1" customWidth="1"/>
    <col min="9" max="9" width="21.625" style="0" customWidth="1"/>
    <col min="10" max="10" width="12.625" style="0" customWidth="1"/>
  </cols>
  <sheetData>
    <row r="1" spans="2:7" ht="15" customHeight="1">
      <c r="B1" s="30" t="s">
        <v>68</v>
      </c>
      <c r="C1" s="31"/>
      <c r="E1" s="78" t="s">
        <v>66</v>
      </c>
      <c r="F1" s="78"/>
      <c r="G1" s="78"/>
    </row>
    <row r="2" spans="1:7" ht="15" customHeight="1">
      <c r="A2" s="32"/>
      <c r="B2" s="32"/>
      <c r="C2" s="33"/>
      <c r="D2" s="79"/>
      <c r="E2" s="79"/>
      <c r="F2" s="79"/>
      <c r="G2" s="79"/>
    </row>
    <row r="3" spans="1:7" ht="15" customHeight="1">
      <c r="A3" s="88" t="s">
        <v>55</v>
      </c>
      <c r="B3" s="34" t="s">
        <v>59</v>
      </c>
      <c r="C3" s="34" t="s">
        <v>57</v>
      </c>
      <c r="D3" s="27" t="s">
        <v>73</v>
      </c>
      <c r="E3" s="88" t="s">
        <v>67</v>
      </c>
      <c r="F3" s="28" t="s">
        <v>501</v>
      </c>
      <c r="G3" s="28"/>
    </row>
    <row r="4" spans="1:7" ht="12" customHeight="1">
      <c r="A4" s="89"/>
      <c r="B4" s="34" t="s">
        <v>60</v>
      </c>
      <c r="C4" s="35" t="s">
        <v>75</v>
      </c>
      <c r="D4" s="27" t="s">
        <v>72</v>
      </c>
      <c r="E4" s="89"/>
      <c r="F4" s="27" t="s">
        <v>53</v>
      </c>
      <c r="G4" s="27" t="s">
        <v>500</v>
      </c>
    </row>
    <row r="5" spans="1:7" ht="12" customHeight="1">
      <c r="A5" s="90"/>
      <c r="B5" s="34" t="s">
        <v>61</v>
      </c>
      <c r="C5" s="34" t="s">
        <v>74</v>
      </c>
      <c r="D5" s="27" t="s">
        <v>53</v>
      </c>
      <c r="E5" s="90"/>
      <c r="F5" s="29"/>
      <c r="G5" s="29"/>
    </row>
    <row r="6" spans="1:7" ht="15" customHeight="1">
      <c r="A6" s="36">
        <v>1</v>
      </c>
      <c r="B6" s="37">
        <v>2</v>
      </c>
      <c r="C6" s="25">
        <v>3</v>
      </c>
      <c r="D6" s="26" t="s">
        <v>52</v>
      </c>
      <c r="E6" s="26" t="s">
        <v>69</v>
      </c>
      <c r="F6" s="26" t="s">
        <v>70</v>
      </c>
      <c r="G6" s="26" t="s">
        <v>70</v>
      </c>
    </row>
    <row r="7" spans="1:8" ht="15" customHeight="1">
      <c r="A7" s="4" t="s">
        <v>58</v>
      </c>
      <c r="B7" s="7" t="s">
        <v>62</v>
      </c>
      <c r="C7" s="7" t="s">
        <v>63</v>
      </c>
      <c r="D7" s="82">
        <f>D9+D104+D118+D141+D160+D202+D210+D221+D229</f>
        <v>15949200</v>
      </c>
      <c r="E7" s="82">
        <f>E9+E104+E118+E141+E160+E202+E210+E221+E229</f>
        <v>3634941.6699999995</v>
      </c>
      <c r="F7" s="82">
        <f>F9+F104+F118+F141+F160+F202+F210+F221+F229</f>
        <v>12314258.329999998</v>
      </c>
      <c r="G7" s="5"/>
      <c r="H7" s="42"/>
    </row>
    <row r="8" spans="1:7" ht="15" customHeight="1">
      <c r="A8" s="4" t="s">
        <v>56</v>
      </c>
      <c r="B8" s="7" t="s">
        <v>62</v>
      </c>
      <c r="C8" s="87" t="s">
        <v>524</v>
      </c>
      <c r="D8" s="5"/>
      <c r="E8" s="5"/>
      <c r="F8" s="5"/>
      <c r="G8" s="5"/>
    </row>
    <row r="9" spans="1:7" ht="15" customHeight="1">
      <c r="A9" s="85" t="s">
        <v>78</v>
      </c>
      <c r="B9" s="7" t="s">
        <v>62</v>
      </c>
      <c r="C9" s="87"/>
      <c r="D9" s="5">
        <f>D10+D24+D57+D63+D53</f>
        <v>5157100</v>
      </c>
      <c r="E9" s="5">
        <f>E10+E24+E57+E63+E53</f>
        <v>1077036.01</v>
      </c>
      <c r="F9" s="5">
        <f>D9-E9</f>
        <v>4080063.99</v>
      </c>
      <c r="G9" s="5"/>
    </row>
    <row r="10" spans="1:7" ht="41.25" customHeight="1">
      <c r="A10" s="4" t="s">
        <v>9</v>
      </c>
      <c r="B10" s="7" t="s">
        <v>62</v>
      </c>
      <c r="C10" s="3" t="s">
        <v>332</v>
      </c>
      <c r="D10" s="5">
        <f>D11</f>
        <v>830800</v>
      </c>
      <c r="E10" s="5">
        <f>E11</f>
        <v>180950.81</v>
      </c>
      <c r="F10" s="5">
        <f aca="true" t="shared" si="0" ref="F10:F73">D10-E10</f>
        <v>649849.19</v>
      </c>
      <c r="G10" s="5"/>
    </row>
    <row r="11" spans="1:7" ht="27" customHeight="1">
      <c r="A11" s="38" t="s">
        <v>204</v>
      </c>
      <c r="B11" s="7" t="s">
        <v>62</v>
      </c>
      <c r="C11" s="3" t="s">
        <v>331</v>
      </c>
      <c r="D11" s="5">
        <f>D12+D16+D20</f>
        <v>830800</v>
      </c>
      <c r="E11" s="5">
        <f>E12+E16+E20</f>
        <v>180950.81</v>
      </c>
      <c r="F11" s="5">
        <f t="shared" si="0"/>
        <v>649849.19</v>
      </c>
      <c r="G11" s="5"/>
    </row>
    <row r="12" spans="1:7" ht="33" customHeight="1">
      <c r="A12" s="4" t="s">
        <v>330</v>
      </c>
      <c r="B12" s="7" t="s">
        <v>62</v>
      </c>
      <c r="C12" s="3" t="s">
        <v>333</v>
      </c>
      <c r="D12" s="5">
        <f aca="true" t="shared" si="1" ref="D12:E14">D13</f>
        <v>603400</v>
      </c>
      <c r="E12" s="5">
        <f t="shared" si="1"/>
        <v>133816.54</v>
      </c>
      <c r="F12" s="5">
        <f t="shared" si="0"/>
        <v>469583.45999999996</v>
      </c>
      <c r="G12" s="5"/>
    </row>
    <row r="13" spans="1:7" ht="16.5" customHeight="1">
      <c r="A13" s="4" t="s">
        <v>83</v>
      </c>
      <c r="B13" s="7" t="s">
        <v>62</v>
      </c>
      <c r="C13" s="3" t="s">
        <v>334</v>
      </c>
      <c r="D13" s="5">
        <f t="shared" si="1"/>
        <v>603400</v>
      </c>
      <c r="E13" s="5">
        <f t="shared" si="1"/>
        <v>133816.54</v>
      </c>
      <c r="F13" s="5">
        <f t="shared" si="0"/>
        <v>469583.45999999996</v>
      </c>
      <c r="G13" s="5"/>
    </row>
    <row r="14" spans="1:7" ht="21.75" customHeight="1">
      <c r="A14" s="6" t="s">
        <v>79</v>
      </c>
      <c r="B14" s="7" t="s">
        <v>62</v>
      </c>
      <c r="C14" s="3" t="s">
        <v>335</v>
      </c>
      <c r="D14" s="5">
        <f t="shared" si="1"/>
        <v>603400</v>
      </c>
      <c r="E14" s="5">
        <f t="shared" si="1"/>
        <v>133816.54</v>
      </c>
      <c r="F14" s="5">
        <f t="shared" si="0"/>
        <v>469583.45999999996</v>
      </c>
      <c r="G14" s="5"/>
    </row>
    <row r="15" spans="1:7" ht="15" customHeight="1">
      <c r="A15" s="4" t="s">
        <v>80</v>
      </c>
      <c r="B15" s="7" t="s">
        <v>62</v>
      </c>
      <c r="C15" s="3" t="s">
        <v>336</v>
      </c>
      <c r="D15" s="5">
        <v>603400</v>
      </c>
      <c r="E15" s="5">
        <v>133816.54</v>
      </c>
      <c r="F15" s="5">
        <f t="shared" si="0"/>
        <v>469583.45999999996</v>
      </c>
      <c r="G15" s="5"/>
    </row>
    <row r="16" spans="1:7" ht="36.75" customHeight="1">
      <c r="A16" s="4" t="s">
        <v>236</v>
      </c>
      <c r="B16" s="7" t="s">
        <v>62</v>
      </c>
      <c r="C16" s="3" t="s">
        <v>337</v>
      </c>
      <c r="D16" s="5">
        <f aca="true" t="shared" si="2" ref="D16:E18">D17</f>
        <v>45200</v>
      </c>
      <c r="E16" s="5">
        <f t="shared" si="2"/>
        <v>0</v>
      </c>
      <c r="F16" s="5">
        <f t="shared" si="0"/>
        <v>45200</v>
      </c>
      <c r="G16" s="5"/>
    </row>
    <row r="17" spans="1:7" ht="12" customHeight="1">
      <c r="A17" s="4" t="s">
        <v>83</v>
      </c>
      <c r="B17" s="7" t="s">
        <v>62</v>
      </c>
      <c r="C17" s="3" t="s">
        <v>338</v>
      </c>
      <c r="D17" s="5">
        <f t="shared" si="2"/>
        <v>45200</v>
      </c>
      <c r="E17" s="5">
        <f t="shared" si="2"/>
        <v>0</v>
      </c>
      <c r="F17" s="5">
        <f t="shared" si="0"/>
        <v>45200</v>
      </c>
      <c r="G17" s="5"/>
    </row>
    <row r="18" spans="1:7" ht="21.75" customHeight="1">
      <c r="A18" s="6" t="s">
        <v>79</v>
      </c>
      <c r="B18" s="7" t="s">
        <v>62</v>
      </c>
      <c r="C18" s="3" t="s">
        <v>339</v>
      </c>
      <c r="D18" s="5">
        <f t="shared" si="2"/>
        <v>45200</v>
      </c>
      <c r="E18" s="5">
        <f t="shared" si="2"/>
        <v>0</v>
      </c>
      <c r="F18" s="5">
        <f t="shared" si="0"/>
        <v>45200</v>
      </c>
      <c r="G18" s="5"/>
    </row>
    <row r="19" spans="1:7" ht="12" customHeight="1">
      <c r="A19" s="4" t="s">
        <v>81</v>
      </c>
      <c r="B19" s="7" t="s">
        <v>62</v>
      </c>
      <c r="C19" s="3" t="s">
        <v>340</v>
      </c>
      <c r="D19" s="5">
        <v>45200</v>
      </c>
      <c r="E19" s="5"/>
      <c r="F19" s="5">
        <f t="shared" si="0"/>
        <v>45200</v>
      </c>
      <c r="G19" s="5"/>
    </row>
    <row r="20" spans="1:7" ht="38.25" customHeight="1">
      <c r="A20" s="4" t="s">
        <v>329</v>
      </c>
      <c r="B20" s="7" t="s">
        <v>62</v>
      </c>
      <c r="C20" s="3" t="s">
        <v>341</v>
      </c>
      <c r="D20" s="5">
        <f aca="true" t="shared" si="3" ref="D20:E22">D21</f>
        <v>182200</v>
      </c>
      <c r="E20" s="5">
        <f t="shared" si="3"/>
        <v>47134.27</v>
      </c>
      <c r="F20" s="5">
        <f t="shared" si="0"/>
        <v>135065.73</v>
      </c>
      <c r="G20" s="5"/>
    </row>
    <row r="21" spans="1:7" ht="12" customHeight="1">
      <c r="A21" s="4" t="s">
        <v>83</v>
      </c>
      <c r="B21" s="7" t="s">
        <v>62</v>
      </c>
      <c r="C21" s="3" t="s">
        <v>342</v>
      </c>
      <c r="D21" s="5">
        <f t="shared" si="3"/>
        <v>182200</v>
      </c>
      <c r="E21" s="5">
        <f t="shared" si="3"/>
        <v>47134.27</v>
      </c>
      <c r="F21" s="5">
        <f t="shared" si="0"/>
        <v>135065.73</v>
      </c>
      <c r="G21" s="5"/>
    </row>
    <row r="22" spans="1:7" ht="12" customHeight="1">
      <c r="A22" s="6" t="s">
        <v>79</v>
      </c>
      <c r="B22" s="7" t="s">
        <v>62</v>
      </c>
      <c r="C22" s="3" t="s">
        <v>343</v>
      </c>
      <c r="D22" s="5">
        <f t="shared" si="3"/>
        <v>182200</v>
      </c>
      <c r="E22" s="5">
        <f t="shared" si="3"/>
        <v>47134.27</v>
      </c>
      <c r="F22" s="5">
        <f t="shared" si="0"/>
        <v>135065.73</v>
      </c>
      <c r="G22" s="5"/>
    </row>
    <row r="23" spans="1:7" ht="12" customHeight="1">
      <c r="A23" s="4" t="s">
        <v>82</v>
      </c>
      <c r="B23" s="7" t="s">
        <v>62</v>
      </c>
      <c r="C23" s="3" t="s">
        <v>344</v>
      </c>
      <c r="D23" s="5">
        <v>182200</v>
      </c>
      <c r="E23" s="5">
        <v>47134.27</v>
      </c>
      <c r="F23" s="5">
        <f t="shared" si="0"/>
        <v>135065.73</v>
      </c>
      <c r="G23" s="5"/>
    </row>
    <row r="24" spans="1:7" ht="46.5" customHeight="1">
      <c r="A24" s="4" t="s">
        <v>43</v>
      </c>
      <c r="B24" s="7" t="s">
        <v>62</v>
      </c>
      <c r="C24" s="3" t="s">
        <v>345</v>
      </c>
      <c r="D24" s="5">
        <f>D25+D48</f>
        <v>3554100</v>
      </c>
      <c r="E24" s="5">
        <f>E25+E48</f>
        <v>792717.72</v>
      </c>
      <c r="F24" s="5">
        <f t="shared" si="0"/>
        <v>2761382.2800000003</v>
      </c>
      <c r="G24" s="5"/>
    </row>
    <row r="25" spans="1:7" ht="33.75" customHeight="1">
      <c r="A25" s="10" t="s">
        <v>237</v>
      </c>
      <c r="B25" s="7" t="s">
        <v>62</v>
      </c>
      <c r="C25" s="3" t="s">
        <v>346</v>
      </c>
      <c r="D25" s="5">
        <f>D26+D30+D38+D34</f>
        <v>3553900</v>
      </c>
      <c r="E25" s="5">
        <f>E26+E30+E38+E34</f>
        <v>792517.72</v>
      </c>
      <c r="F25" s="5">
        <f t="shared" si="0"/>
        <v>2761382.2800000003</v>
      </c>
      <c r="G25" s="5"/>
    </row>
    <row r="26" spans="1:7" ht="39" customHeight="1">
      <c r="A26" s="4" t="s">
        <v>330</v>
      </c>
      <c r="B26" s="7" t="s">
        <v>62</v>
      </c>
      <c r="C26" s="3" t="s">
        <v>347</v>
      </c>
      <c r="D26" s="5">
        <f aca="true" t="shared" si="4" ref="D26:E28">D27</f>
        <v>2109300</v>
      </c>
      <c r="E26" s="5">
        <f t="shared" si="4"/>
        <v>493189.26</v>
      </c>
      <c r="F26" s="5">
        <f t="shared" si="0"/>
        <v>1616110.74</v>
      </c>
      <c r="G26" s="5"/>
    </row>
    <row r="27" spans="1:7" ht="15" customHeight="1">
      <c r="A27" s="4" t="s">
        <v>83</v>
      </c>
      <c r="B27" s="7" t="s">
        <v>62</v>
      </c>
      <c r="C27" s="3" t="s">
        <v>348</v>
      </c>
      <c r="D27" s="5">
        <f t="shared" si="4"/>
        <v>2109300</v>
      </c>
      <c r="E27" s="5">
        <f t="shared" si="4"/>
        <v>493189.26</v>
      </c>
      <c r="F27" s="5">
        <f t="shared" si="0"/>
        <v>1616110.74</v>
      </c>
      <c r="G27" s="5"/>
    </row>
    <row r="28" spans="1:7" ht="23.25" customHeight="1">
      <c r="A28" s="6" t="s">
        <v>79</v>
      </c>
      <c r="B28" s="7" t="s">
        <v>62</v>
      </c>
      <c r="C28" s="3" t="s">
        <v>349</v>
      </c>
      <c r="D28" s="5">
        <f t="shared" si="4"/>
        <v>2109300</v>
      </c>
      <c r="E28" s="5">
        <f t="shared" si="4"/>
        <v>493189.26</v>
      </c>
      <c r="F28" s="5">
        <f t="shared" si="0"/>
        <v>1616110.74</v>
      </c>
      <c r="G28" s="5"/>
    </row>
    <row r="29" spans="1:9" ht="16.5" customHeight="1">
      <c r="A29" s="4" t="s">
        <v>80</v>
      </c>
      <c r="B29" s="7" t="s">
        <v>62</v>
      </c>
      <c r="C29" s="3" t="s">
        <v>350</v>
      </c>
      <c r="D29" s="5">
        <v>2109300</v>
      </c>
      <c r="E29" s="5">
        <v>493189.26</v>
      </c>
      <c r="F29" s="5">
        <f t="shared" si="0"/>
        <v>1616110.74</v>
      </c>
      <c r="G29" s="5"/>
      <c r="H29" s="15"/>
      <c r="I29" s="15"/>
    </row>
    <row r="30" spans="1:7" ht="36.75" customHeight="1">
      <c r="A30" s="4" t="s">
        <v>236</v>
      </c>
      <c r="B30" s="7" t="s">
        <v>62</v>
      </c>
      <c r="C30" s="3" t="s">
        <v>351</v>
      </c>
      <c r="D30" s="5">
        <f aca="true" t="shared" si="5" ref="D30:E32">D31</f>
        <v>168600</v>
      </c>
      <c r="E30" s="5">
        <f t="shared" si="5"/>
        <v>0</v>
      </c>
      <c r="F30" s="5">
        <f t="shared" si="0"/>
        <v>168600</v>
      </c>
      <c r="G30" s="5"/>
    </row>
    <row r="31" spans="1:7" ht="17.25" customHeight="1">
      <c r="A31" s="4" t="s">
        <v>83</v>
      </c>
      <c r="B31" s="7" t="s">
        <v>62</v>
      </c>
      <c r="C31" s="3" t="s">
        <v>352</v>
      </c>
      <c r="D31" s="5">
        <f t="shared" si="5"/>
        <v>168600</v>
      </c>
      <c r="E31" s="5">
        <f t="shared" si="5"/>
        <v>0</v>
      </c>
      <c r="F31" s="5">
        <f t="shared" si="0"/>
        <v>168600</v>
      </c>
      <c r="G31" s="5"/>
    </row>
    <row r="32" spans="1:7" ht="21.75" customHeight="1">
      <c r="A32" s="6" t="s">
        <v>79</v>
      </c>
      <c r="B32" s="7" t="s">
        <v>62</v>
      </c>
      <c r="C32" s="3" t="s">
        <v>353</v>
      </c>
      <c r="D32" s="5">
        <f t="shared" si="5"/>
        <v>168600</v>
      </c>
      <c r="E32" s="5">
        <f t="shared" si="5"/>
        <v>0</v>
      </c>
      <c r="F32" s="5">
        <f t="shared" si="0"/>
        <v>168600</v>
      </c>
      <c r="G32" s="5"/>
    </row>
    <row r="33" spans="1:7" ht="18" customHeight="1">
      <c r="A33" s="4" t="s">
        <v>81</v>
      </c>
      <c r="B33" s="7" t="s">
        <v>62</v>
      </c>
      <c r="C33" s="3" t="s">
        <v>354</v>
      </c>
      <c r="D33" s="5">
        <v>168600</v>
      </c>
      <c r="E33" s="5"/>
      <c r="F33" s="5">
        <f t="shared" si="0"/>
        <v>168600</v>
      </c>
      <c r="G33" s="5"/>
    </row>
    <row r="34" spans="1:7" ht="45" customHeight="1">
      <c r="A34" s="4" t="s">
        <v>329</v>
      </c>
      <c r="B34" s="7"/>
      <c r="C34" s="3" t="s">
        <v>355</v>
      </c>
      <c r="D34" s="5">
        <f aca="true" t="shared" si="6" ref="D34:E36">D35</f>
        <v>639000</v>
      </c>
      <c r="E34" s="5">
        <f t="shared" si="6"/>
        <v>158360.99</v>
      </c>
      <c r="F34" s="5">
        <f t="shared" si="0"/>
        <v>480639.01</v>
      </c>
      <c r="G34" s="5"/>
    </row>
    <row r="35" spans="1:7" ht="31.5" customHeight="1">
      <c r="A35" s="4" t="s">
        <v>83</v>
      </c>
      <c r="B35" s="7"/>
      <c r="C35" s="3" t="s">
        <v>356</v>
      </c>
      <c r="D35" s="5">
        <f t="shared" si="6"/>
        <v>639000</v>
      </c>
      <c r="E35" s="5">
        <f t="shared" si="6"/>
        <v>158360.99</v>
      </c>
      <c r="F35" s="5">
        <f t="shared" si="0"/>
        <v>480639.01</v>
      </c>
      <c r="G35" s="5"/>
    </row>
    <row r="36" spans="1:7" ht="30" customHeight="1">
      <c r="A36" s="6" t="s">
        <v>79</v>
      </c>
      <c r="B36" s="7"/>
      <c r="C36" s="3" t="s">
        <v>357</v>
      </c>
      <c r="D36" s="5">
        <f t="shared" si="6"/>
        <v>639000</v>
      </c>
      <c r="E36" s="5">
        <f t="shared" si="6"/>
        <v>158360.99</v>
      </c>
      <c r="F36" s="5">
        <f t="shared" si="0"/>
        <v>480639.01</v>
      </c>
      <c r="G36" s="5"/>
    </row>
    <row r="37" spans="1:7" ht="18" customHeight="1">
      <c r="A37" s="4" t="s">
        <v>82</v>
      </c>
      <c r="B37" s="7"/>
      <c r="C37" s="3" t="s">
        <v>358</v>
      </c>
      <c r="D37" s="5">
        <v>639000</v>
      </c>
      <c r="E37" s="5">
        <v>158360.99</v>
      </c>
      <c r="F37" s="5">
        <f t="shared" si="0"/>
        <v>480639.01</v>
      </c>
      <c r="G37" s="5"/>
    </row>
    <row r="38" spans="1:7" ht="36" customHeight="1">
      <c r="A38" s="4" t="s">
        <v>0</v>
      </c>
      <c r="B38" s="7" t="s">
        <v>62</v>
      </c>
      <c r="C38" s="3" t="s">
        <v>359</v>
      </c>
      <c r="D38" s="5">
        <f>D39+D46</f>
        <v>637000</v>
      </c>
      <c r="E38" s="5">
        <f>E39+E46</f>
        <v>140967.46999999997</v>
      </c>
      <c r="F38" s="5">
        <f t="shared" si="0"/>
        <v>496032.53</v>
      </c>
      <c r="G38" s="5"/>
    </row>
    <row r="39" spans="1:7" ht="22.5" customHeight="1">
      <c r="A39" s="4" t="s">
        <v>83</v>
      </c>
      <c r="B39" s="7" t="s">
        <v>62</v>
      </c>
      <c r="C39" s="3" t="s">
        <v>360</v>
      </c>
      <c r="D39" s="5">
        <f>D40</f>
        <v>309700</v>
      </c>
      <c r="E39" s="5">
        <f>E40</f>
        <v>62295.78999999999</v>
      </c>
      <c r="F39" s="5">
        <f t="shared" si="0"/>
        <v>247404.21000000002</v>
      </c>
      <c r="G39" s="5"/>
    </row>
    <row r="40" spans="1:7" ht="15" customHeight="1">
      <c r="A40" s="4" t="s">
        <v>49</v>
      </c>
      <c r="B40" s="7" t="s">
        <v>62</v>
      </c>
      <c r="C40" s="3" t="s">
        <v>361</v>
      </c>
      <c r="D40" s="5">
        <f>D41+D42+D43+D44+D45</f>
        <v>309700</v>
      </c>
      <c r="E40" s="5">
        <f>E41+E42+E43+E44+E45</f>
        <v>62295.78999999999</v>
      </c>
      <c r="F40" s="5">
        <f t="shared" si="0"/>
        <v>247404.21000000002</v>
      </c>
      <c r="G40" s="5"/>
    </row>
    <row r="41" spans="1:7" ht="15" customHeight="1">
      <c r="A41" s="6" t="s">
        <v>85</v>
      </c>
      <c r="B41" s="7" t="s">
        <v>62</v>
      </c>
      <c r="C41" s="3" t="s">
        <v>362</v>
      </c>
      <c r="D41" s="82">
        <v>77300</v>
      </c>
      <c r="E41" s="5">
        <v>27974.55</v>
      </c>
      <c r="F41" s="5">
        <f t="shared" si="0"/>
        <v>49325.45</v>
      </c>
      <c r="G41" s="5"/>
    </row>
    <row r="42" spans="1:7" ht="15" customHeight="1">
      <c r="A42" s="6" t="s">
        <v>86</v>
      </c>
      <c r="B42" s="7" t="s">
        <v>62</v>
      </c>
      <c r="C42" s="3" t="s">
        <v>363</v>
      </c>
      <c r="D42" s="5">
        <v>2000</v>
      </c>
      <c r="E42" s="5"/>
      <c r="F42" s="5">
        <f t="shared" si="0"/>
        <v>2000</v>
      </c>
      <c r="G42" s="5"/>
    </row>
    <row r="43" spans="1:7" ht="23.25" customHeight="1">
      <c r="A43" s="6" t="s">
        <v>87</v>
      </c>
      <c r="B43" s="7" t="s">
        <v>62</v>
      </c>
      <c r="C43" s="3" t="s">
        <v>364</v>
      </c>
      <c r="D43" s="5">
        <v>98400</v>
      </c>
      <c r="E43" s="5">
        <v>33001.24</v>
      </c>
      <c r="F43" s="5">
        <f t="shared" si="0"/>
        <v>65398.76</v>
      </c>
      <c r="G43" s="5"/>
    </row>
    <row r="44" spans="1:7" ht="15" customHeight="1">
      <c r="A44" s="4" t="s">
        <v>88</v>
      </c>
      <c r="B44" s="7" t="s">
        <v>62</v>
      </c>
      <c r="C44" s="3" t="s">
        <v>365</v>
      </c>
      <c r="D44" s="5">
        <v>50000</v>
      </c>
      <c r="E44" s="5"/>
      <c r="F44" s="5">
        <f t="shared" si="0"/>
        <v>50000</v>
      </c>
      <c r="G44" s="5"/>
    </row>
    <row r="45" spans="1:7" ht="17.25" customHeight="1">
      <c r="A45" s="4" t="s">
        <v>51</v>
      </c>
      <c r="B45" s="7" t="s">
        <v>62</v>
      </c>
      <c r="C45" s="3" t="s">
        <v>366</v>
      </c>
      <c r="D45" s="5">
        <v>82000</v>
      </c>
      <c r="E45" s="5">
        <v>1320</v>
      </c>
      <c r="F45" s="5">
        <f t="shared" si="0"/>
        <v>80680</v>
      </c>
      <c r="G45" s="5"/>
    </row>
    <row r="46" spans="1:7" ht="15" customHeight="1">
      <c r="A46" s="4" t="s">
        <v>91</v>
      </c>
      <c r="B46" s="7" t="s">
        <v>62</v>
      </c>
      <c r="C46" s="3" t="s">
        <v>367</v>
      </c>
      <c r="D46" s="5">
        <f>D47</f>
        <v>327300</v>
      </c>
      <c r="E46" s="5">
        <f>E47</f>
        <v>78671.68</v>
      </c>
      <c r="F46" s="5">
        <f t="shared" si="0"/>
        <v>248628.32</v>
      </c>
      <c r="G46" s="5"/>
    </row>
    <row r="47" spans="1:7" ht="12.75" customHeight="1">
      <c r="A47" s="4" t="s">
        <v>92</v>
      </c>
      <c r="B47" s="7" t="s">
        <v>62</v>
      </c>
      <c r="C47" s="3" t="s">
        <v>368</v>
      </c>
      <c r="D47" s="82">
        <f>328100-800</f>
        <v>327300</v>
      </c>
      <c r="E47" s="5">
        <v>78671.68</v>
      </c>
      <c r="F47" s="5">
        <f t="shared" si="0"/>
        <v>248628.32</v>
      </c>
      <c r="G47" s="5"/>
    </row>
    <row r="48" spans="1:7" ht="15" customHeight="1">
      <c r="A48" s="4" t="s">
        <v>47</v>
      </c>
      <c r="B48" s="7" t="s">
        <v>62</v>
      </c>
      <c r="C48" s="3" t="s">
        <v>369</v>
      </c>
      <c r="D48" s="5">
        <f aca="true" t="shared" si="7" ref="D48:E51">D49</f>
        <v>200</v>
      </c>
      <c r="E48" s="5">
        <f t="shared" si="7"/>
        <v>200</v>
      </c>
      <c r="F48" s="5">
        <f t="shared" si="0"/>
        <v>0</v>
      </c>
      <c r="G48" s="5"/>
    </row>
    <row r="49" spans="1:7" ht="121.5" customHeight="1">
      <c r="A49" s="9" t="s">
        <v>212</v>
      </c>
      <c r="B49" s="7" t="s">
        <v>62</v>
      </c>
      <c r="C49" s="3" t="s">
        <v>370</v>
      </c>
      <c r="D49" s="5">
        <f t="shared" si="7"/>
        <v>200</v>
      </c>
      <c r="E49" s="5">
        <f t="shared" si="7"/>
        <v>200</v>
      </c>
      <c r="F49" s="5">
        <f t="shared" si="0"/>
        <v>0</v>
      </c>
      <c r="G49" s="5"/>
    </row>
    <row r="50" spans="1:7" ht="37.5" customHeight="1">
      <c r="A50" s="4" t="s">
        <v>0</v>
      </c>
      <c r="B50" s="7" t="s">
        <v>62</v>
      </c>
      <c r="C50" s="3" t="s">
        <v>371</v>
      </c>
      <c r="D50" s="5">
        <f t="shared" si="7"/>
        <v>200</v>
      </c>
      <c r="E50" s="5">
        <f t="shared" si="7"/>
        <v>200</v>
      </c>
      <c r="F50" s="5">
        <f t="shared" si="0"/>
        <v>0</v>
      </c>
      <c r="G50" s="5"/>
    </row>
    <row r="51" spans="1:7" ht="18.75" customHeight="1">
      <c r="A51" s="4" t="s">
        <v>91</v>
      </c>
      <c r="B51" s="7" t="s">
        <v>62</v>
      </c>
      <c r="C51" s="3" t="s">
        <v>372</v>
      </c>
      <c r="D51" s="5">
        <f t="shared" si="7"/>
        <v>200</v>
      </c>
      <c r="E51" s="5">
        <f t="shared" si="7"/>
        <v>200</v>
      </c>
      <c r="F51" s="5">
        <f t="shared" si="0"/>
        <v>0</v>
      </c>
      <c r="G51" s="5"/>
    </row>
    <row r="52" spans="1:7" ht="15.75" customHeight="1">
      <c r="A52" s="4" t="s">
        <v>92</v>
      </c>
      <c r="B52" s="7" t="s">
        <v>62</v>
      </c>
      <c r="C52" s="3" t="s">
        <v>373</v>
      </c>
      <c r="D52" s="5">
        <v>200</v>
      </c>
      <c r="E52" s="5">
        <v>200</v>
      </c>
      <c r="F52" s="5">
        <f t="shared" si="0"/>
        <v>0</v>
      </c>
      <c r="G52" s="5"/>
    </row>
    <row r="53" spans="1:7" ht="73.5" customHeight="1">
      <c r="A53" s="4" t="s">
        <v>306</v>
      </c>
      <c r="B53" s="7" t="s">
        <v>62</v>
      </c>
      <c r="C53" s="3" t="s">
        <v>309</v>
      </c>
      <c r="D53" s="5">
        <f>D54</f>
        <v>492600</v>
      </c>
      <c r="E53" s="5">
        <f>E54</f>
        <v>0</v>
      </c>
      <c r="F53" s="5">
        <f t="shared" si="0"/>
        <v>492600</v>
      </c>
      <c r="G53" s="5"/>
    </row>
    <row r="54" spans="1:7" ht="43.5" customHeight="1">
      <c r="A54" s="4" t="s">
        <v>0</v>
      </c>
      <c r="B54" s="7" t="s">
        <v>62</v>
      </c>
      <c r="C54" s="3" t="s">
        <v>308</v>
      </c>
      <c r="D54" s="5">
        <f>D55</f>
        <v>492600</v>
      </c>
      <c r="E54" s="5">
        <f>E55</f>
        <v>0</v>
      </c>
      <c r="F54" s="5">
        <f t="shared" si="0"/>
        <v>492600</v>
      </c>
      <c r="G54" s="5"/>
    </row>
    <row r="55" spans="1:7" ht="15.75" customHeight="1">
      <c r="A55" s="4" t="s">
        <v>83</v>
      </c>
      <c r="B55" s="7" t="s">
        <v>62</v>
      </c>
      <c r="C55" s="3" t="s">
        <v>307</v>
      </c>
      <c r="D55" s="5">
        <v>492600</v>
      </c>
      <c r="E55" s="5">
        <v>0</v>
      </c>
      <c r="F55" s="5">
        <f t="shared" si="0"/>
        <v>492600</v>
      </c>
      <c r="G55" s="5"/>
    </row>
    <row r="56" spans="1:7" ht="15.75" customHeight="1">
      <c r="A56" s="4" t="s">
        <v>90</v>
      </c>
      <c r="B56" s="7" t="s">
        <v>62</v>
      </c>
      <c r="C56" s="3" t="s">
        <v>541</v>
      </c>
      <c r="D56" s="5">
        <v>492600</v>
      </c>
      <c r="E56" s="5">
        <v>0</v>
      </c>
      <c r="F56" s="5">
        <f t="shared" si="0"/>
        <v>492600</v>
      </c>
      <c r="G56" s="5"/>
    </row>
    <row r="57" spans="1:7" ht="15.75" customHeight="1">
      <c r="A57" s="4" t="s">
        <v>8</v>
      </c>
      <c r="B57" s="7" t="s">
        <v>62</v>
      </c>
      <c r="C57" s="3" t="s">
        <v>374</v>
      </c>
      <c r="D57" s="5">
        <f>D59</f>
        <v>0</v>
      </c>
      <c r="E57" s="5">
        <f>E59</f>
        <v>0</v>
      </c>
      <c r="F57" s="5">
        <f t="shared" si="0"/>
        <v>0</v>
      </c>
      <c r="G57" s="5"/>
    </row>
    <row r="58" spans="1:7" ht="21.75" customHeight="1">
      <c r="A58" s="4" t="s">
        <v>46</v>
      </c>
      <c r="B58" s="7">
        <v>200</v>
      </c>
      <c r="C58" s="3" t="s">
        <v>375</v>
      </c>
      <c r="D58" s="5">
        <f aca="true" t="shared" si="8" ref="D58:E61">D59</f>
        <v>0</v>
      </c>
      <c r="E58" s="5">
        <f t="shared" si="8"/>
        <v>0</v>
      </c>
      <c r="F58" s="5">
        <f t="shared" si="0"/>
        <v>0</v>
      </c>
      <c r="G58" s="5"/>
    </row>
    <row r="59" spans="1:7" ht="69" customHeight="1">
      <c r="A59" s="9" t="s">
        <v>213</v>
      </c>
      <c r="B59" s="7" t="s">
        <v>62</v>
      </c>
      <c r="C59" s="3" t="s">
        <v>376</v>
      </c>
      <c r="D59" s="5">
        <f t="shared" si="8"/>
        <v>0</v>
      </c>
      <c r="E59" s="5">
        <f t="shared" si="8"/>
        <v>0</v>
      </c>
      <c r="F59" s="5">
        <f t="shared" si="0"/>
        <v>0</v>
      </c>
      <c r="G59" s="5"/>
    </row>
    <row r="60" spans="1:7" ht="15.75" customHeight="1">
      <c r="A60" s="6" t="s">
        <v>159</v>
      </c>
      <c r="B60" s="7" t="s">
        <v>62</v>
      </c>
      <c r="C60" s="3" t="s">
        <v>377</v>
      </c>
      <c r="D60" s="5">
        <f t="shared" si="8"/>
        <v>0</v>
      </c>
      <c r="E60" s="5">
        <f t="shared" si="8"/>
        <v>0</v>
      </c>
      <c r="F60" s="5">
        <f t="shared" si="0"/>
        <v>0</v>
      </c>
      <c r="G60" s="5"/>
    </row>
    <row r="61" spans="1:7" ht="13.5" customHeight="1">
      <c r="A61" s="4" t="s">
        <v>83</v>
      </c>
      <c r="B61" s="7" t="s">
        <v>62</v>
      </c>
      <c r="C61" s="3" t="s">
        <v>378</v>
      </c>
      <c r="D61" s="5">
        <f>D62</f>
        <v>0</v>
      </c>
      <c r="E61" s="5">
        <f t="shared" si="8"/>
        <v>0</v>
      </c>
      <c r="F61" s="5">
        <f t="shared" si="0"/>
        <v>0</v>
      </c>
      <c r="G61" s="5"/>
    </row>
    <row r="62" spans="1:7" ht="12.75" customHeight="1">
      <c r="A62" s="4" t="s">
        <v>90</v>
      </c>
      <c r="B62" s="7" t="s">
        <v>62</v>
      </c>
      <c r="C62" s="3" t="s">
        <v>379</v>
      </c>
      <c r="D62" s="5"/>
      <c r="E62" s="5"/>
      <c r="F62" s="5">
        <f t="shared" si="0"/>
        <v>0</v>
      </c>
      <c r="G62" s="5"/>
    </row>
    <row r="63" spans="1:7" s="24" customFormat="1" ht="12.75" customHeight="1">
      <c r="A63" s="4" t="s">
        <v>7</v>
      </c>
      <c r="B63" s="7" t="s">
        <v>62</v>
      </c>
      <c r="C63" s="3" t="s">
        <v>380</v>
      </c>
      <c r="D63" s="5">
        <f>D64+D83+D89+D80</f>
        <v>279600</v>
      </c>
      <c r="E63" s="5">
        <f>E64+E83+E89</f>
        <v>103367.48</v>
      </c>
      <c r="F63" s="5">
        <f t="shared" si="0"/>
        <v>176232.52000000002</v>
      </c>
      <c r="G63" s="5"/>
    </row>
    <row r="64" spans="1:7" ht="45" customHeight="1">
      <c r="A64" s="9" t="s">
        <v>237</v>
      </c>
      <c r="B64" s="7" t="s">
        <v>62</v>
      </c>
      <c r="C64" s="3" t="s">
        <v>381</v>
      </c>
      <c r="D64" s="5">
        <f>D65+D70</f>
        <v>145600</v>
      </c>
      <c r="E64" s="5">
        <f>E65+E70</f>
        <v>36175.479999999996</v>
      </c>
      <c r="F64" s="5">
        <f t="shared" si="0"/>
        <v>109424.52</v>
      </c>
      <c r="G64" s="5"/>
    </row>
    <row r="65" spans="1:7" ht="143.25" customHeight="1">
      <c r="A65" s="9" t="s">
        <v>50</v>
      </c>
      <c r="B65" s="7" t="s">
        <v>62</v>
      </c>
      <c r="C65" s="3" t="s">
        <v>382</v>
      </c>
      <c r="D65" s="5">
        <f aca="true" t="shared" si="9" ref="D65:E68">D66</f>
        <v>122000</v>
      </c>
      <c r="E65" s="5">
        <f t="shared" si="9"/>
        <v>30400</v>
      </c>
      <c r="F65" s="5">
        <f t="shared" si="0"/>
        <v>91600</v>
      </c>
      <c r="G65" s="5"/>
    </row>
    <row r="66" spans="1:7" ht="12.75" customHeight="1">
      <c r="A66" s="39" t="s">
        <v>96</v>
      </c>
      <c r="B66" s="7" t="s">
        <v>62</v>
      </c>
      <c r="C66" s="3" t="s">
        <v>383</v>
      </c>
      <c r="D66" s="5">
        <f t="shared" si="9"/>
        <v>122000</v>
      </c>
      <c r="E66" s="5">
        <f t="shared" si="9"/>
        <v>30400</v>
      </c>
      <c r="F66" s="5">
        <f t="shared" si="0"/>
        <v>91600</v>
      </c>
      <c r="G66" s="5"/>
    </row>
    <row r="67" spans="1:7" ht="12.75" customHeight="1">
      <c r="A67" s="9" t="s">
        <v>83</v>
      </c>
      <c r="B67" s="7" t="s">
        <v>62</v>
      </c>
      <c r="C67" s="3" t="s">
        <v>384</v>
      </c>
      <c r="D67" s="5">
        <f t="shared" si="9"/>
        <v>122000</v>
      </c>
      <c r="E67" s="5">
        <f t="shared" si="9"/>
        <v>30400</v>
      </c>
      <c r="F67" s="5">
        <f t="shared" si="0"/>
        <v>91600</v>
      </c>
      <c r="G67" s="5"/>
    </row>
    <row r="68" spans="1:7" ht="12.75" customHeight="1">
      <c r="A68" s="9" t="s">
        <v>1</v>
      </c>
      <c r="B68" s="7" t="s">
        <v>62</v>
      </c>
      <c r="C68" s="3" t="s">
        <v>385</v>
      </c>
      <c r="D68" s="5">
        <f t="shared" si="9"/>
        <v>122000</v>
      </c>
      <c r="E68" s="5">
        <f>E69</f>
        <v>30400</v>
      </c>
      <c r="F68" s="5">
        <f t="shared" si="0"/>
        <v>91600</v>
      </c>
      <c r="G68" s="5"/>
    </row>
    <row r="69" spans="1:7" ht="27.75" customHeight="1">
      <c r="A69" s="4" t="s">
        <v>2</v>
      </c>
      <c r="B69" s="7" t="s">
        <v>62</v>
      </c>
      <c r="C69" s="3" t="s">
        <v>386</v>
      </c>
      <c r="D69" s="5">
        <v>122000</v>
      </c>
      <c r="E69" s="5">
        <v>30400</v>
      </c>
      <c r="F69" s="5">
        <f t="shared" si="0"/>
        <v>91600</v>
      </c>
      <c r="G69" s="5"/>
    </row>
    <row r="70" spans="1:7" ht="68.25" customHeight="1">
      <c r="A70" s="9" t="s">
        <v>205</v>
      </c>
      <c r="B70" s="7" t="s">
        <v>62</v>
      </c>
      <c r="C70" s="3" t="s">
        <v>510</v>
      </c>
      <c r="D70" s="5">
        <f>D71+D74+D77</f>
        <v>23600</v>
      </c>
      <c r="E70" s="5">
        <f>E71+E74+E77</f>
        <v>5775.48</v>
      </c>
      <c r="F70" s="5">
        <f>D70-E70+F77</f>
        <v>17833.87</v>
      </c>
      <c r="G70" s="5"/>
    </row>
    <row r="71" spans="1:7" ht="25.5" customHeight="1">
      <c r="A71" s="6" t="s">
        <v>125</v>
      </c>
      <c r="B71" s="7" t="s">
        <v>62</v>
      </c>
      <c r="C71" s="3" t="s">
        <v>509</v>
      </c>
      <c r="D71" s="5">
        <f>D72</f>
        <v>6900</v>
      </c>
      <c r="E71" s="5">
        <f>E72</f>
        <v>1330.83</v>
      </c>
      <c r="F71" s="5">
        <f t="shared" si="0"/>
        <v>5569.17</v>
      </c>
      <c r="G71" s="5"/>
    </row>
    <row r="72" spans="1:7" ht="18" customHeight="1">
      <c r="A72" s="4" t="s">
        <v>83</v>
      </c>
      <c r="B72" s="7" t="s">
        <v>62</v>
      </c>
      <c r="C72" s="3" t="s">
        <v>508</v>
      </c>
      <c r="D72" s="5">
        <f>D73</f>
        <v>6900</v>
      </c>
      <c r="E72" s="5">
        <f>E73</f>
        <v>1330.83</v>
      </c>
      <c r="F72" s="5">
        <f t="shared" si="0"/>
        <v>5569.17</v>
      </c>
      <c r="G72" s="5"/>
    </row>
    <row r="73" spans="1:7" ht="14.25" customHeight="1">
      <c r="A73" s="4" t="s">
        <v>90</v>
      </c>
      <c r="B73" s="7" t="s">
        <v>62</v>
      </c>
      <c r="C73" s="3" t="s">
        <v>507</v>
      </c>
      <c r="D73" s="5">
        <v>6900</v>
      </c>
      <c r="E73" s="5">
        <v>1330.83</v>
      </c>
      <c r="F73" s="5">
        <f t="shared" si="0"/>
        <v>5569.17</v>
      </c>
      <c r="G73" s="5"/>
    </row>
    <row r="74" spans="1:7" ht="24" customHeight="1">
      <c r="A74" s="6" t="s">
        <v>264</v>
      </c>
      <c r="B74" s="7" t="s">
        <v>62</v>
      </c>
      <c r="C74" s="3" t="s">
        <v>506</v>
      </c>
      <c r="D74" s="5">
        <f>D75</f>
        <v>16400</v>
      </c>
      <c r="E74" s="5">
        <f>E75</f>
        <v>4154</v>
      </c>
      <c r="F74" s="5">
        <f aca="true" t="shared" si="10" ref="F74:F148">D74-E74</f>
        <v>12246</v>
      </c>
      <c r="G74" s="5"/>
    </row>
    <row r="75" spans="1:7" ht="24" customHeight="1">
      <c r="A75" s="4" t="s">
        <v>83</v>
      </c>
      <c r="B75" s="7" t="s">
        <v>62</v>
      </c>
      <c r="C75" s="3" t="s">
        <v>505</v>
      </c>
      <c r="D75" s="5">
        <f>D76</f>
        <v>16400</v>
      </c>
      <c r="E75" s="5">
        <f>E76</f>
        <v>4154</v>
      </c>
      <c r="F75" s="5">
        <f t="shared" si="10"/>
        <v>12246</v>
      </c>
      <c r="G75" s="5"/>
    </row>
    <row r="76" spans="1:7" ht="14.25" customHeight="1">
      <c r="A76" s="4" t="s">
        <v>90</v>
      </c>
      <c r="B76" s="7" t="s">
        <v>62</v>
      </c>
      <c r="C76" s="3" t="s">
        <v>504</v>
      </c>
      <c r="D76" s="5">
        <v>16400</v>
      </c>
      <c r="E76" s="5">
        <v>4154</v>
      </c>
      <c r="F76" s="5">
        <f t="shared" si="10"/>
        <v>12246</v>
      </c>
      <c r="G76" s="5"/>
    </row>
    <row r="77" spans="1:7" ht="14.25" customHeight="1">
      <c r="A77" s="4" t="s">
        <v>263</v>
      </c>
      <c r="B77" s="7" t="s">
        <v>62</v>
      </c>
      <c r="C77" s="3" t="s">
        <v>554</v>
      </c>
      <c r="D77" s="5">
        <f>D78</f>
        <v>300</v>
      </c>
      <c r="E77" s="5">
        <f>E78</f>
        <v>290.65</v>
      </c>
      <c r="F77" s="5">
        <f t="shared" si="10"/>
        <v>9.350000000000023</v>
      </c>
      <c r="G77" s="5"/>
    </row>
    <row r="78" spans="1:7" ht="14.25" customHeight="1">
      <c r="A78" s="4" t="s">
        <v>83</v>
      </c>
      <c r="B78" s="7" t="s">
        <v>62</v>
      </c>
      <c r="C78" s="3" t="s">
        <v>552</v>
      </c>
      <c r="D78" s="5">
        <f>D79</f>
        <v>300</v>
      </c>
      <c r="E78" s="5">
        <f>E79</f>
        <v>290.65</v>
      </c>
      <c r="F78" s="5">
        <f>F79</f>
        <v>9.350000000000023</v>
      </c>
      <c r="G78" s="5"/>
    </row>
    <row r="79" spans="1:7" ht="14.25" customHeight="1">
      <c r="A79" s="4" t="s">
        <v>90</v>
      </c>
      <c r="B79" s="7" t="s">
        <v>62</v>
      </c>
      <c r="C79" s="3" t="s">
        <v>553</v>
      </c>
      <c r="D79" s="5">
        <v>300</v>
      </c>
      <c r="E79" s="5">
        <v>290.65</v>
      </c>
      <c r="F79" s="5">
        <f t="shared" si="10"/>
        <v>9.350000000000023</v>
      </c>
      <c r="G79" s="5"/>
    </row>
    <row r="80" spans="1:7" ht="61.5" customHeight="1">
      <c r="A80" s="4" t="s">
        <v>525</v>
      </c>
      <c r="B80" s="7" t="s">
        <v>62</v>
      </c>
      <c r="C80" s="3" t="s">
        <v>526</v>
      </c>
      <c r="D80" s="5">
        <f aca="true" t="shared" si="11" ref="D80:F81">D81</f>
        <v>6000</v>
      </c>
      <c r="E80" s="5">
        <f t="shared" si="11"/>
        <v>0</v>
      </c>
      <c r="F80" s="5">
        <f t="shared" si="11"/>
        <v>6000</v>
      </c>
      <c r="G80" s="5"/>
    </row>
    <row r="81" spans="1:7" ht="75" customHeight="1">
      <c r="A81" s="4" t="s">
        <v>527</v>
      </c>
      <c r="B81" s="7" t="s">
        <v>62</v>
      </c>
      <c r="C81" s="3" t="s">
        <v>540</v>
      </c>
      <c r="D81" s="5">
        <f t="shared" si="11"/>
        <v>6000</v>
      </c>
      <c r="E81" s="5">
        <f t="shared" si="11"/>
        <v>0</v>
      </c>
      <c r="F81" s="5">
        <f t="shared" si="11"/>
        <v>6000</v>
      </c>
      <c r="G81" s="5"/>
    </row>
    <row r="82" spans="1:7" ht="21.75" customHeight="1">
      <c r="A82" s="4" t="s">
        <v>89</v>
      </c>
      <c r="B82" s="7" t="s">
        <v>62</v>
      </c>
      <c r="C82" s="3" t="s">
        <v>539</v>
      </c>
      <c r="D82" s="5">
        <v>6000</v>
      </c>
      <c r="E82" s="5">
        <v>0</v>
      </c>
      <c r="F82" s="5">
        <v>6000</v>
      </c>
      <c r="G82" s="5"/>
    </row>
    <row r="83" spans="1:7" ht="42.75" customHeight="1">
      <c r="A83" s="4" t="s">
        <v>239</v>
      </c>
      <c r="B83" s="7" t="s">
        <v>62</v>
      </c>
      <c r="C83" s="3" t="s">
        <v>387</v>
      </c>
      <c r="D83" s="5">
        <f aca="true" t="shared" si="12" ref="D83:E87">D84</f>
        <v>40000</v>
      </c>
      <c r="E83" s="5">
        <f t="shared" si="12"/>
        <v>17192</v>
      </c>
      <c r="F83" s="5">
        <f t="shared" si="10"/>
        <v>22808</v>
      </c>
      <c r="G83" s="5"/>
    </row>
    <row r="84" spans="1:7" ht="83.25" customHeight="1">
      <c r="A84" s="4" t="s">
        <v>240</v>
      </c>
      <c r="B84" s="7" t="s">
        <v>62</v>
      </c>
      <c r="C84" s="3" t="s">
        <v>388</v>
      </c>
      <c r="D84" s="5">
        <f>D85</f>
        <v>40000</v>
      </c>
      <c r="E84" s="5">
        <f>E85</f>
        <v>17192</v>
      </c>
      <c r="F84" s="5">
        <f t="shared" si="10"/>
        <v>22808</v>
      </c>
      <c r="G84" s="5"/>
    </row>
    <row r="85" spans="1:7" ht="35.25" customHeight="1">
      <c r="A85" s="4" t="s">
        <v>0</v>
      </c>
      <c r="B85" s="7" t="s">
        <v>62</v>
      </c>
      <c r="C85" s="3" t="s">
        <v>389</v>
      </c>
      <c r="D85" s="5">
        <f t="shared" si="12"/>
        <v>40000</v>
      </c>
      <c r="E85" s="5">
        <f t="shared" si="12"/>
        <v>17192</v>
      </c>
      <c r="F85" s="5">
        <f t="shared" si="10"/>
        <v>22808</v>
      </c>
      <c r="G85" s="5"/>
    </row>
    <row r="86" spans="1:7" ht="14.25" customHeight="1">
      <c r="A86" s="4" t="s">
        <v>83</v>
      </c>
      <c r="B86" s="7" t="s">
        <v>62</v>
      </c>
      <c r="C86" s="3" t="s">
        <v>390</v>
      </c>
      <c r="D86" s="5">
        <f t="shared" si="12"/>
        <v>40000</v>
      </c>
      <c r="E86" s="5">
        <f t="shared" si="12"/>
        <v>17192</v>
      </c>
      <c r="F86" s="5">
        <f t="shared" si="10"/>
        <v>22808</v>
      </c>
      <c r="G86" s="5"/>
    </row>
    <row r="87" spans="1:7" ht="14.25" customHeight="1">
      <c r="A87" s="4" t="s">
        <v>84</v>
      </c>
      <c r="B87" s="7" t="s">
        <v>62</v>
      </c>
      <c r="C87" s="3" t="s">
        <v>391</v>
      </c>
      <c r="D87" s="5">
        <f t="shared" si="12"/>
        <v>40000</v>
      </c>
      <c r="E87" s="5">
        <f t="shared" si="12"/>
        <v>17192</v>
      </c>
      <c r="F87" s="5">
        <f t="shared" si="10"/>
        <v>22808</v>
      </c>
      <c r="G87" s="5"/>
    </row>
    <row r="88" spans="1:7" ht="14.25" customHeight="1">
      <c r="A88" s="4" t="s">
        <v>89</v>
      </c>
      <c r="B88" s="7" t="s">
        <v>62</v>
      </c>
      <c r="C88" s="3" t="s">
        <v>392</v>
      </c>
      <c r="D88" s="5">
        <v>40000</v>
      </c>
      <c r="E88" s="5">
        <v>17192</v>
      </c>
      <c r="F88" s="5">
        <f t="shared" si="10"/>
        <v>22808</v>
      </c>
      <c r="G88" s="5"/>
    </row>
    <row r="89" spans="1:7" ht="14.25" customHeight="1">
      <c r="A89" s="4" t="s">
        <v>47</v>
      </c>
      <c r="B89" s="7" t="s">
        <v>62</v>
      </c>
      <c r="C89" s="3" t="s">
        <v>393</v>
      </c>
      <c r="D89" s="5">
        <f>D90+D94+D99+D101</f>
        <v>88000</v>
      </c>
      <c r="E89" s="5">
        <f>E90+E94+E99+E101</f>
        <v>50000</v>
      </c>
      <c r="F89" s="5">
        <f t="shared" si="10"/>
        <v>38000</v>
      </c>
      <c r="G89" s="5"/>
    </row>
    <row r="90" spans="1:7" ht="68.25" customHeight="1">
      <c r="A90" s="4" t="s">
        <v>214</v>
      </c>
      <c r="B90" s="7" t="s">
        <v>62</v>
      </c>
      <c r="C90" s="3" t="s">
        <v>394</v>
      </c>
      <c r="D90" s="5">
        <f aca="true" t="shared" si="13" ref="D90:E92">D91</f>
        <v>10000</v>
      </c>
      <c r="E90" s="5">
        <f t="shared" si="13"/>
        <v>0</v>
      </c>
      <c r="F90" s="5">
        <f t="shared" si="10"/>
        <v>10000</v>
      </c>
      <c r="G90" s="5"/>
    </row>
    <row r="91" spans="1:7" ht="14.25" customHeight="1">
      <c r="A91" s="4" t="s">
        <v>263</v>
      </c>
      <c r="B91" s="7" t="s">
        <v>62</v>
      </c>
      <c r="C91" s="3" t="s">
        <v>538</v>
      </c>
      <c r="D91" s="5">
        <f t="shared" si="13"/>
        <v>10000</v>
      </c>
      <c r="E91" s="5">
        <f t="shared" si="13"/>
        <v>0</v>
      </c>
      <c r="F91" s="5">
        <f t="shared" si="10"/>
        <v>10000</v>
      </c>
      <c r="G91" s="5"/>
    </row>
    <row r="92" spans="1:7" ht="14.25" customHeight="1">
      <c r="A92" s="4" t="s">
        <v>83</v>
      </c>
      <c r="B92" s="7" t="s">
        <v>62</v>
      </c>
      <c r="C92" s="3" t="s">
        <v>537</v>
      </c>
      <c r="D92" s="5">
        <f t="shared" si="13"/>
        <v>10000</v>
      </c>
      <c r="E92" s="5">
        <f t="shared" si="13"/>
        <v>0</v>
      </c>
      <c r="F92" s="5">
        <f t="shared" si="10"/>
        <v>10000</v>
      </c>
      <c r="G92" s="5"/>
    </row>
    <row r="93" spans="1:7" ht="14.25" customHeight="1">
      <c r="A93" s="4" t="s">
        <v>90</v>
      </c>
      <c r="B93" s="7" t="s">
        <v>62</v>
      </c>
      <c r="C93" s="3" t="s">
        <v>536</v>
      </c>
      <c r="D93" s="5">
        <v>10000</v>
      </c>
      <c r="E93" s="5"/>
      <c r="F93" s="5">
        <f t="shared" si="10"/>
        <v>10000</v>
      </c>
      <c r="G93" s="5"/>
    </row>
    <row r="94" spans="1:7" ht="80.25" customHeight="1">
      <c r="A94" s="4" t="s">
        <v>215</v>
      </c>
      <c r="B94" s="7"/>
      <c r="C94" s="3" t="s">
        <v>395</v>
      </c>
      <c r="D94" s="5">
        <f>D95</f>
        <v>0</v>
      </c>
      <c r="E94" s="5">
        <f>E95</f>
        <v>0</v>
      </c>
      <c r="F94" s="5">
        <f t="shared" si="10"/>
        <v>0</v>
      </c>
      <c r="G94" s="5"/>
    </row>
    <row r="95" spans="1:7" ht="37.5" customHeight="1">
      <c r="A95" s="4" t="s">
        <v>0</v>
      </c>
      <c r="B95" s="7" t="s">
        <v>62</v>
      </c>
      <c r="C95" s="3" t="s">
        <v>396</v>
      </c>
      <c r="D95" s="5">
        <f>D96</f>
        <v>0</v>
      </c>
      <c r="E95" s="5">
        <f>E96</f>
        <v>0</v>
      </c>
      <c r="F95" s="5">
        <f t="shared" si="10"/>
        <v>0</v>
      </c>
      <c r="G95" s="5"/>
    </row>
    <row r="96" spans="1:7" ht="14.25" customHeight="1">
      <c r="A96" s="4" t="s">
        <v>83</v>
      </c>
      <c r="B96" s="7" t="s">
        <v>62</v>
      </c>
      <c r="C96" s="3" t="s">
        <v>397</v>
      </c>
      <c r="D96" s="5">
        <f>D98+D97</f>
        <v>0</v>
      </c>
      <c r="E96" s="5">
        <f>E98+E97</f>
        <v>0</v>
      </c>
      <c r="F96" s="5">
        <f t="shared" si="10"/>
        <v>0</v>
      </c>
      <c r="G96" s="5"/>
    </row>
    <row r="97" spans="1:7" ht="14.25" customHeight="1" hidden="1">
      <c r="A97" s="4" t="s">
        <v>84</v>
      </c>
      <c r="B97" s="7" t="s">
        <v>62</v>
      </c>
      <c r="C97" s="3" t="s">
        <v>398</v>
      </c>
      <c r="D97" s="5">
        <v>0</v>
      </c>
      <c r="E97" s="5"/>
      <c r="F97" s="5">
        <f t="shared" si="10"/>
        <v>0</v>
      </c>
      <c r="G97" s="5"/>
    </row>
    <row r="98" spans="1:7" ht="14.25" customHeight="1">
      <c r="A98" s="4" t="s">
        <v>90</v>
      </c>
      <c r="B98" s="7" t="s">
        <v>62</v>
      </c>
      <c r="C98" s="3" t="s">
        <v>399</v>
      </c>
      <c r="D98" s="5">
        <v>0</v>
      </c>
      <c r="E98" s="5">
        <v>0</v>
      </c>
      <c r="F98" s="5">
        <f t="shared" si="10"/>
        <v>0</v>
      </c>
      <c r="G98" s="5"/>
    </row>
    <row r="99" spans="1:7" ht="66" customHeight="1">
      <c r="A99" s="4" t="s">
        <v>528</v>
      </c>
      <c r="B99" s="7" t="s">
        <v>62</v>
      </c>
      <c r="C99" s="3" t="s">
        <v>529</v>
      </c>
      <c r="D99" s="5">
        <f>D100</f>
        <v>28000</v>
      </c>
      <c r="E99" s="5">
        <f>E100</f>
        <v>0</v>
      </c>
      <c r="F99" s="5">
        <f t="shared" si="10"/>
        <v>28000</v>
      </c>
      <c r="G99" s="5"/>
    </row>
    <row r="100" spans="1:7" ht="14.25" customHeight="1">
      <c r="A100" s="4" t="s">
        <v>89</v>
      </c>
      <c r="B100" s="7" t="s">
        <v>62</v>
      </c>
      <c r="C100" s="3" t="s">
        <v>530</v>
      </c>
      <c r="D100" s="5">
        <v>28000</v>
      </c>
      <c r="E100" s="5">
        <v>0</v>
      </c>
      <c r="F100" s="5">
        <f t="shared" si="10"/>
        <v>28000</v>
      </c>
      <c r="G100" s="5"/>
    </row>
    <row r="101" spans="1:7" ht="70.5" customHeight="1">
      <c r="A101" s="4" t="s">
        <v>547</v>
      </c>
      <c r="B101" s="7" t="s">
        <v>62</v>
      </c>
      <c r="C101" s="3" t="s">
        <v>548</v>
      </c>
      <c r="D101" s="5">
        <f>D102</f>
        <v>50000</v>
      </c>
      <c r="E101" s="5">
        <f>E102</f>
        <v>50000</v>
      </c>
      <c r="F101" s="5">
        <f t="shared" si="10"/>
        <v>0</v>
      </c>
      <c r="G101" s="5"/>
    </row>
    <row r="102" spans="1:7" ht="23.25" customHeight="1">
      <c r="A102" s="4" t="s">
        <v>83</v>
      </c>
      <c r="B102" s="7" t="s">
        <v>62</v>
      </c>
      <c r="C102" s="3" t="s">
        <v>549</v>
      </c>
      <c r="D102" s="5">
        <f>D103</f>
        <v>50000</v>
      </c>
      <c r="E102" s="5">
        <f>E103</f>
        <v>50000</v>
      </c>
      <c r="F102" s="5">
        <f t="shared" si="10"/>
        <v>0</v>
      </c>
      <c r="G102" s="5"/>
    </row>
    <row r="103" spans="1:7" ht="14.25" customHeight="1">
      <c r="A103" s="4" t="s">
        <v>90</v>
      </c>
      <c r="B103" s="7" t="s">
        <v>62</v>
      </c>
      <c r="C103" s="3" t="s">
        <v>550</v>
      </c>
      <c r="D103" s="5">
        <v>50000</v>
      </c>
      <c r="E103" s="5">
        <v>50000</v>
      </c>
      <c r="F103" s="5">
        <f t="shared" si="10"/>
        <v>0</v>
      </c>
      <c r="G103" s="5"/>
    </row>
    <row r="104" spans="1:7" ht="20.25" customHeight="1">
      <c r="A104" s="83" t="s">
        <v>10</v>
      </c>
      <c r="B104" s="7" t="s">
        <v>62</v>
      </c>
      <c r="C104" s="3" t="s">
        <v>400</v>
      </c>
      <c r="D104" s="5">
        <f>D105</f>
        <v>174800</v>
      </c>
      <c r="E104" s="5">
        <f>E105</f>
        <v>22872.24</v>
      </c>
      <c r="F104" s="5">
        <f t="shared" si="10"/>
        <v>151927.76</v>
      </c>
      <c r="G104" s="5"/>
    </row>
    <row r="105" spans="1:7" ht="14.25" customHeight="1">
      <c r="A105" s="4" t="s">
        <v>6</v>
      </c>
      <c r="B105" s="7" t="s">
        <v>62</v>
      </c>
      <c r="C105" s="3" t="s">
        <v>401</v>
      </c>
      <c r="D105" s="5">
        <f>D107</f>
        <v>174800</v>
      </c>
      <c r="E105" s="5">
        <f>E107</f>
        <v>22872.24</v>
      </c>
      <c r="F105" s="5">
        <f t="shared" si="10"/>
        <v>151927.76</v>
      </c>
      <c r="G105" s="5"/>
    </row>
    <row r="106" spans="1:7" ht="14.25" customHeight="1">
      <c r="A106" s="4" t="s">
        <v>47</v>
      </c>
      <c r="B106" s="7" t="s">
        <v>62</v>
      </c>
      <c r="C106" s="3" t="s">
        <v>402</v>
      </c>
      <c r="D106" s="5">
        <f>D107</f>
        <v>174800</v>
      </c>
      <c r="E106" s="5">
        <f>E107</f>
        <v>22872.24</v>
      </c>
      <c r="F106" s="5">
        <f t="shared" si="10"/>
        <v>151927.76</v>
      </c>
      <c r="G106" s="5"/>
    </row>
    <row r="107" spans="1:7" ht="72" customHeight="1">
      <c r="A107" s="9" t="s">
        <v>216</v>
      </c>
      <c r="B107" s="7" t="s">
        <v>62</v>
      </c>
      <c r="C107" s="3" t="s">
        <v>403</v>
      </c>
      <c r="D107" s="5">
        <f>D108+D112+D115</f>
        <v>174800</v>
      </c>
      <c r="E107" s="5">
        <f>E108+E112+E115</f>
        <v>22872.24</v>
      </c>
      <c r="F107" s="5">
        <f t="shared" si="10"/>
        <v>151927.76</v>
      </c>
      <c r="G107" s="5"/>
    </row>
    <row r="108" spans="1:8" ht="36" customHeight="1">
      <c r="A108" s="4" t="s">
        <v>235</v>
      </c>
      <c r="B108" s="7" t="s">
        <v>62</v>
      </c>
      <c r="C108" s="3" t="s">
        <v>404</v>
      </c>
      <c r="D108" s="5">
        <f aca="true" t="shared" si="14" ref="D108:E110">D109</f>
        <v>134414.75</v>
      </c>
      <c r="E108" s="5">
        <f t="shared" si="14"/>
        <v>18899.84</v>
      </c>
      <c r="F108" s="5">
        <f t="shared" si="10"/>
        <v>115514.91</v>
      </c>
      <c r="G108" s="5"/>
      <c r="H108" s="1"/>
    </row>
    <row r="109" spans="1:7" ht="13.5" customHeight="1">
      <c r="A109" s="4" t="s">
        <v>83</v>
      </c>
      <c r="B109" s="7" t="s">
        <v>62</v>
      </c>
      <c r="C109" s="3" t="s">
        <v>405</v>
      </c>
      <c r="D109" s="5">
        <f t="shared" si="14"/>
        <v>134414.75</v>
      </c>
      <c r="E109" s="5">
        <f t="shared" si="14"/>
        <v>18899.84</v>
      </c>
      <c r="F109" s="5">
        <f t="shared" si="10"/>
        <v>115514.91</v>
      </c>
      <c r="G109" s="5"/>
    </row>
    <row r="110" spans="1:7" ht="21" customHeight="1">
      <c r="A110" s="4" t="s">
        <v>79</v>
      </c>
      <c r="B110" s="7" t="s">
        <v>62</v>
      </c>
      <c r="C110" s="3" t="s">
        <v>406</v>
      </c>
      <c r="D110" s="5">
        <f t="shared" si="14"/>
        <v>134414.75</v>
      </c>
      <c r="E110" s="5">
        <f t="shared" si="14"/>
        <v>18899.84</v>
      </c>
      <c r="F110" s="5">
        <f t="shared" si="10"/>
        <v>115514.91</v>
      </c>
      <c r="G110" s="5"/>
    </row>
    <row r="111" spans="1:7" ht="15.75" customHeight="1">
      <c r="A111" s="4" t="s">
        <v>80</v>
      </c>
      <c r="B111" s="7" t="s">
        <v>62</v>
      </c>
      <c r="C111" s="3" t="s">
        <v>407</v>
      </c>
      <c r="D111" s="82">
        <v>134414.75</v>
      </c>
      <c r="E111" s="5">
        <v>18899.84</v>
      </c>
      <c r="F111" s="5">
        <f t="shared" si="10"/>
        <v>115514.91</v>
      </c>
      <c r="G111" s="5"/>
    </row>
    <row r="112" spans="1:7" ht="66" customHeight="1">
      <c r="A112" s="4" t="s">
        <v>310</v>
      </c>
      <c r="B112" s="7" t="s">
        <v>62</v>
      </c>
      <c r="C112" s="3" t="s">
        <v>312</v>
      </c>
      <c r="D112" s="82">
        <f>D113</f>
        <v>39385.25</v>
      </c>
      <c r="E112" s="82">
        <f>E113</f>
        <v>3972.4</v>
      </c>
      <c r="F112" s="5">
        <f t="shared" si="10"/>
        <v>35412.85</v>
      </c>
      <c r="G112" s="5"/>
    </row>
    <row r="113" spans="1:7" ht="15.75" customHeight="1">
      <c r="A113" s="4" t="s">
        <v>83</v>
      </c>
      <c r="B113" s="7" t="s">
        <v>62</v>
      </c>
      <c r="C113" s="3" t="s">
        <v>311</v>
      </c>
      <c r="D113" s="82">
        <f>D114</f>
        <v>39385.25</v>
      </c>
      <c r="E113" s="82">
        <f>E114</f>
        <v>3972.4</v>
      </c>
      <c r="F113" s="5">
        <f t="shared" si="10"/>
        <v>35412.85</v>
      </c>
      <c r="G113" s="5"/>
    </row>
    <row r="114" spans="1:7" ht="16.5" customHeight="1">
      <c r="A114" s="4" t="s">
        <v>82</v>
      </c>
      <c r="B114" s="7" t="s">
        <v>62</v>
      </c>
      <c r="C114" s="3" t="s">
        <v>408</v>
      </c>
      <c r="D114" s="82">
        <v>39385.25</v>
      </c>
      <c r="E114" s="5">
        <v>3972.4</v>
      </c>
      <c r="F114" s="5">
        <f t="shared" si="10"/>
        <v>35412.85</v>
      </c>
      <c r="G114" s="5"/>
    </row>
    <row r="115" spans="1:7" ht="36" customHeight="1">
      <c r="A115" s="4" t="s">
        <v>0</v>
      </c>
      <c r="B115" s="7" t="s">
        <v>62</v>
      </c>
      <c r="C115" s="3" t="s">
        <v>315</v>
      </c>
      <c r="D115" s="82">
        <f>D116</f>
        <v>1000</v>
      </c>
      <c r="E115" s="82">
        <f>E116</f>
        <v>0</v>
      </c>
      <c r="F115" s="5">
        <f t="shared" si="10"/>
        <v>1000</v>
      </c>
      <c r="G115" s="5"/>
    </row>
    <row r="116" spans="1:7" ht="16.5" customHeight="1">
      <c r="A116" s="4" t="s">
        <v>314</v>
      </c>
      <c r="B116" s="7" t="s">
        <v>62</v>
      </c>
      <c r="C116" s="3" t="s">
        <v>313</v>
      </c>
      <c r="D116" s="82">
        <f>D117</f>
        <v>1000</v>
      </c>
      <c r="E116" s="82">
        <f>E117</f>
        <v>0</v>
      </c>
      <c r="F116" s="5">
        <f t="shared" si="10"/>
        <v>1000</v>
      </c>
      <c r="G116" s="5"/>
    </row>
    <row r="117" spans="1:7" ht="26.25" customHeight="1">
      <c r="A117" s="4" t="s">
        <v>92</v>
      </c>
      <c r="B117" s="7" t="s">
        <v>62</v>
      </c>
      <c r="C117" s="3" t="s">
        <v>316</v>
      </c>
      <c r="D117" s="82">
        <v>1000</v>
      </c>
      <c r="E117" s="5"/>
      <c r="F117" s="5">
        <f t="shared" si="10"/>
        <v>1000</v>
      </c>
      <c r="G117" s="5"/>
    </row>
    <row r="118" spans="1:7" ht="24.75" customHeight="1">
      <c r="A118" s="83" t="s">
        <v>11</v>
      </c>
      <c r="B118" s="7" t="s">
        <v>62</v>
      </c>
      <c r="C118" s="3" t="s">
        <v>409</v>
      </c>
      <c r="D118" s="5">
        <f>D119</f>
        <v>284900</v>
      </c>
      <c r="E118" s="5">
        <f>E119</f>
        <v>65400</v>
      </c>
      <c r="F118" s="5">
        <f t="shared" si="10"/>
        <v>219500</v>
      </c>
      <c r="G118" s="5"/>
    </row>
    <row r="119" spans="1:8" ht="36" customHeight="1">
      <c r="A119" s="4" t="s">
        <v>241</v>
      </c>
      <c r="B119" s="7" t="s">
        <v>62</v>
      </c>
      <c r="C119" s="3" t="s">
        <v>410</v>
      </c>
      <c r="D119" s="5">
        <f>D120+D125+D136</f>
        <v>284900</v>
      </c>
      <c r="E119" s="5">
        <f>E120+E125+E136</f>
        <v>65400</v>
      </c>
      <c r="F119" s="5">
        <f t="shared" si="10"/>
        <v>219500</v>
      </c>
      <c r="G119" s="5"/>
      <c r="H119" s="1"/>
    </row>
    <row r="120" spans="1:7" ht="19.5" customHeight="1">
      <c r="A120" s="4" t="s">
        <v>243</v>
      </c>
      <c r="B120" s="7" t="s">
        <v>62</v>
      </c>
      <c r="C120" s="3" t="s">
        <v>411</v>
      </c>
      <c r="D120" s="5">
        <f aca="true" t="shared" si="15" ref="D120:E123">D121</f>
        <v>7200</v>
      </c>
      <c r="E120" s="5">
        <f t="shared" si="15"/>
        <v>0</v>
      </c>
      <c r="F120" s="5">
        <f t="shared" si="10"/>
        <v>7200</v>
      </c>
      <c r="G120" s="5"/>
    </row>
    <row r="121" spans="1:7" ht="93" customHeight="1">
      <c r="A121" s="4" t="s">
        <v>233</v>
      </c>
      <c r="B121" s="7" t="s">
        <v>62</v>
      </c>
      <c r="C121" s="3" t="s">
        <v>412</v>
      </c>
      <c r="D121" s="5">
        <f t="shared" si="15"/>
        <v>7200</v>
      </c>
      <c r="E121" s="5">
        <f t="shared" si="15"/>
        <v>0</v>
      </c>
      <c r="F121" s="5">
        <f t="shared" si="10"/>
        <v>7200</v>
      </c>
      <c r="G121" s="5"/>
    </row>
    <row r="122" spans="1:7" ht="37.5" customHeight="1">
      <c r="A122" s="4" t="s">
        <v>0</v>
      </c>
      <c r="B122" s="7" t="s">
        <v>62</v>
      </c>
      <c r="C122" s="3" t="s">
        <v>413</v>
      </c>
      <c r="D122" s="5">
        <f t="shared" si="15"/>
        <v>7200</v>
      </c>
      <c r="E122" s="5">
        <f t="shared" si="15"/>
        <v>0</v>
      </c>
      <c r="F122" s="5">
        <f t="shared" si="10"/>
        <v>7200</v>
      </c>
      <c r="G122" s="5"/>
    </row>
    <row r="123" spans="1:7" ht="15.75" customHeight="1">
      <c r="A123" s="4" t="s">
        <v>91</v>
      </c>
      <c r="B123" s="7" t="s">
        <v>62</v>
      </c>
      <c r="C123" s="3" t="s">
        <v>414</v>
      </c>
      <c r="D123" s="5">
        <f t="shared" si="15"/>
        <v>7200</v>
      </c>
      <c r="E123" s="5">
        <f t="shared" si="15"/>
        <v>0</v>
      </c>
      <c r="F123" s="5">
        <f t="shared" si="10"/>
        <v>7200</v>
      </c>
      <c r="G123" s="5"/>
    </row>
    <row r="124" spans="1:7" ht="18" customHeight="1">
      <c r="A124" s="4" t="s">
        <v>92</v>
      </c>
      <c r="B124" s="7" t="s">
        <v>62</v>
      </c>
      <c r="C124" s="3" t="s">
        <v>415</v>
      </c>
      <c r="D124" s="5">
        <v>7200</v>
      </c>
      <c r="E124" s="5"/>
      <c r="F124" s="5">
        <f t="shared" si="10"/>
        <v>7200</v>
      </c>
      <c r="G124" s="5"/>
    </row>
    <row r="125" spans="1:7" ht="30.75" customHeight="1">
      <c r="A125" s="9" t="s">
        <v>244</v>
      </c>
      <c r="B125" s="7" t="s">
        <v>62</v>
      </c>
      <c r="C125" s="3" t="s">
        <v>416</v>
      </c>
      <c r="D125" s="5">
        <f>D126+D131</f>
        <v>265000</v>
      </c>
      <c r="E125" s="5">
        <f>E126+E131</f>
        <v>65400</v>
      </c>
      <c r="F125" s="5">
        <f t="shared" si="10"/>
        <v>199600</v>
      </c>
      <c r="G125" s="5"/>
    </row>
    <row r="126" spans="1:7" ht="93.75" customHeight="1">
      <c r="A126" s="9" t="s">
        <v>234</v>
      </c>
      <c r="B126" s="7" t="s">
        <v>62</v>
      </c>
      <c r="C126" s="3" t="s">
        <v>417</v>
      </c>
      <c r="D126" s="5">
        <f aca="true" t="shared" si="16" ref="D126:E129">D127</f>
        <v>3700</v>
      </c>
      <c r="E126" s="5">
        <f t="shared" si="16"/>
        <v>0</v>
      </c>
      <c r="F126" s="5">
        <f t="shared" si="10"/>
        <v>3700</v>
      </c>
      <c r="G126" s="5"/>
    </row>
    <row r="127" spans="1:7" ht="42.75" customHeight="1">
      <c r="A127" s="4" t="s">
        <v>0</v>
      </c>
      <c r="B127" s="7" t="s">
        <v>62</v>
      </c>
      <c r="C127" s="3" t="s">
        <v>418</v>
      </c>
      <c r="D127" s="5">
        <f t="shared" si="16"/>
        <v>3700</v>
      </c>
      <c r="E127" s="5">
        <f t="shared" si="16"/>
        <v>0</v>
      </c>
      <c r="F127" s="5">
        <f t="shared" si="10"/>
        <v>3700</v>
      </c>
      <c r="G127" s="5"/>
    </row>
    <row r="128" spans="1:7" ht="24" customHeight="1">
      <c r="A128" s="4" t="s">
        <v>83</v>
      </c>
      <c r="B128" s="7" t="s">
        <v>62</v>
      </c>
      <c r="C128" s="3" t="s">
        <v>419</v>
      </c>
      <c r="D128" s="5">
        <f t="shared" si="16"/>
        <v>3700</v>
      </c>
      <c r="E128" s="5">
        <f t="shared" si="16"/>
        <v>0</v>
      </c>
      <c r="F128" s="5">
        <f t="shared" si="10"/>
        <v>3700</v>
      </c>
      <c r="G128" s="5"/>
    </row>
    <row r="129" spans="1:7" ht="10.5" customHeight="1">
      <c r="A129" s="4" t="s">
        <v>49</v>
      </c>
      <c r="B129" s="7" t="s">
        <v>62</v>
      </c>
      <c r="C129" s="3" t="s">
        <v>420</v>
      </c>
      <c r="D129" s="5">
        <f t="shared" si="16"/>
        <v>3700</v>
      </c>
      <c r="E129" s="5">
        <f t="shared" si="16"/>
        <v>0</v>
      </c>
      <c r="F129" s="5">
        <f t="shared" si="10"/>
        <v>3700</v>
      </c>
      <c r="G129" s="5"/>
    </row>
    <row r="130" spans="1:7" ht="14.25" customHeight="1">
      <c r="A130" s="4" t="s">
        <v>89</v>
      </c>
      <c r="B130" s="7" t="s">
        <v>62</v>
      </c>
      <c r="C130" s="3" t="s">
        <v>421</v>
      </c>
      <c r="D130" s="5">
        <v>3700</v>
      </c>
      <c r="E130" s="5"/>
      <c r="F130" s="5">
        <f t="shared" si="10"/>
        <v>3700</v>
      </c>
      <c r="G130" s="5"/>
    </row>
    <row r="131" spans="1:7" ht="150" customHeight="1">
      <c r="A131" s="9" t="s">
        <v>242</v>
      </c>
      <c r="B131" s="7" t="s">
        <v>62</v>
      </c>
      <c r="C131" s="3" t="s">
        <v>422</v>
      </c>
      <c r="D131" s="5">
        <f aca="true" t="shared" si="17" ref="D131:E134">D132</f>
        <v>261300</v>
      </c>
      <c r="E131" s="5">
        <f t="shared" si="17"/>
        <v>65400</v>
      </c>
      <c r="F131" s="5">
        <f t="shared" si="10"/>
        <v>195900</v>
      </c>
      <c r="G131" s="5"/>
    </row>
    <row r="132" spans="1:7" ht="15" customHeight="1">
      <c r="A132" s="39" t="s">
        <v>96</v>
      </c>
      <c r="B132" s="7" t="s">
        <v>62</v>
      </c>
      <c r="C132" s="3" t="s">
        <v>423</v>
      </c>
      <c r="D132" s="5">
        <f t="shared" si="17"/>
        <v>261300</v>
      </c>
      <c r="E132" s="5">
        <f t="shared" si="17"/>
        <v>65400</v>
      </c>
      <c r="F132" s="5">
        <f t="shared" si="10"/>
        <v>195900</v>
      </c>
      <c r="G132" s="5"/>
    </row>
    <row r="133" spans="1:7" ht="15" customHeight="1">
      <c r="A133" s="9" t="s">
        <v>83</v>
      </c>
      <c r="B133" s="7" t="s">
        <v>62</v>
      </c>
      <c r="C133" s="3" t="s">
        <v>424</v>
      </c>
      <c r="D133" s="5">
        <f t="shared" si="17"/>
        <v>261300</v>
      </c>
      <c r="E133" s="5">
        <f t="shared" si="17"/>
        <v>65400</v>
      </c>
      <c r="F133" s="5">
        <f t="shared" si="10"/>
        <v>195900</v>
      </c>
      <c r="G133" s="5"/>
    </row>
    <row r="134" spans="1:7" ht="25.5" customHeight="1">
      <c r="A134" s="9" t="s">
        <v>1</v>
      </c>
      <c r="B134" s="7" t="s">
        <v>62</v>
      </c>
      <c r="C134" s="3" t="s">
        <v>425</v>
      </c>
      <c r="D134" s="5">
        <f t="shared" si="17"/>
        <v>261300</v>
      </c>
      <c r="E134" s="5">
        <f t="shared" si="17"/>
        <v>65400</v>
      </c>
      <c r="F134" s="5">
        <f t="shared" si="10"/>
        <v>195900</v>
      </c>
      <c r="G134" s="5"/>
    </row>
    <row r="135" spans="1:7" ht="24.75" customHeight="1">
      <c r="A135" s="9" t="s">
        <v>2</v>
      </c>
      <c r="B135" s="7" t="s">
        <v>62</v>
      </c>
      <c r="C135" s="3" t="s">
        <v>426</v>
      </c>
      <c r="D135" s="5">
        <v>261300</v>
      </c>
      <c r="E135" s="5">
        <v>65400</v>
      </c>
      <c r="F135" s="5">
        <f t="shared" si="10"/>
        <v>195900</v>
      </c>
      <c r="G135" s="5"/>
    </row>
    <row r="136" spans="1:7" ht="32.25" customHeight="1">
      <c r="A136" s="9" t="s">
        <v>245</v>
      </c>
      <c r="B136" s="7" t="s">
        <v>62</v>
      </c>
      <c r="C136" s="3" t="s">
        <v>427</v>
      </c>
      <c r="D136" s="5">
        <f aca="true" t="shared" si="18" ref="D136:E139">D137</f>
        <v>12700</v>
      </c>
      <c r="E136" s="5">
        <f t="shared" si="18"/>
        <v>0</v>
      </c>
      <c r="F136" s="5">
        <f t="shared" si="10"/>
        <v>12700</v>
      </c>
      <c r="G136" s="5"/>
    </row>
    <row r="137" spans="1:7" ht="89.25" customHeight="1">
      <c r="A137" s="9" t="s">
        <v>206</v>
      </c>
      <c r="B137" s="7" t="s">
        <v>62</v>
      </c>
      <c r="C137" s="3" t="s">
        <v>428</v>
      </c>
      <c r="D137" s="5">
        <f t="shared" si="18"/>
        <v>12700</v>
      </c>
      <c r="E137" s="5">
        <f t="shared" si="18"/>
        <v>0</v>
      </c>
      <c r="F137" s="5">
        <f t="shared" si="10"/>
        <v>12700</v>
      </c>
      <c r="G137" s="5"/>
    </row>
    <row r="138" spans="1:7" ht="22.5" customHeight="1">
      <c r="A138" s="4" t="s">
        <v>0</v>
      </c>
      <c r="B138" s="7" t="s">
        <v>62</v>
      </c>
      <c r="C138" s="3" t="s">
        <v>429</v>
      </c>
      <c r="D138" s="5">
        <f t="shared" si="18"/>
        <v>12700</v>
      </c>
      <c r="E138" s="5">
        <f t="shared" si="18"/>
        <v>0</v>
      </c>
      <c r="F138" s="5">
        <f t="shared" si="10"/>
        <v>12700</v>
      </c>
      <c r="G138" s="5"/>
    </row>
    <row r="139" spans="1:7" ht="18" customHeight="1">
      <c r="A139" s="4" t="s">
        <v>91</v>
      </c>
      <c r="B139" s="7" t="s">
        <v>62</v>
      </c>
      <c r="C139" s="3" t="s">
        <v>430</v>
      </c>
      <c r="D139" s="5">
        <f t="shared" si="18"/>
        <v>12700</v>
      </c>
      <c r="E139" s="5">
        <f t="shared" si="18"/>
        <v>0</v>
      </c>
      <c r="F139" s="5">
        <f t="shared" si="10"/>
        <v>12700</v>
      </c>
      <c r="G139" s="5"/>
    </row>
    <row r="140" spans="1:7" ht="15" customHeight="1">
      <c r="A140" s="4" t="s">
        <v>92</v>
      </c>
      <c r="B140" s="7" t="s">
        <v>62</v>
      </c>
      <c r="C140" s="3" t="s">
        <v>431</v>
      </c>
      <c r="D140" s="5">
        <v>12700</v>
      </c>
      <c r="E140" s="5"/>
      <c r="F140" s="5">
        <f t="shared" si="10"/>
        <v>12700</v>
      </c>
      <c r="G140" s="5"/>
    </row>
    <row r="141" spans="1:7" ht="15" customHeight="1">
      <c r="A141" s="84" t="s">
        <v>12</v>
      </c>
      <c r="B141" s="7" t="s">
        <v>62</v>
      </c>
      <c r="C141" s="3" t="s">
        <v>432</v>
      </c>
      <c r="D141" s="5">
        <f>D142</f>
        <v>3217900</v>
      </c>
      <c r="E141" s="5">
        <f>E142</f>
        <v>142337.23</v>
      </c>
      <c r="F141" s="5">
        <f t="shared" si="10"/>
        <v>3075562.77</v>
      </c>
      <c r="G141" s="5"/>
    </row>
    <row r="142" spans="1:7" ht="15" customHeight="1">
      <c r="A142" s="83" t="s">
        <v>5</v>
      </c>
      <c r="B142" s="7" t="s">
        <v>62</v>
      </c>
      <c r="C142" s="3" t="s">
        <v>433</v>
      </c>
      <c r="D142" s="5">
        <f>D143</f>
        <v>3217900</v>
      </c>
      <c r="E142" s="5">
        <f>E143</f>
        <v>142337.23</v>
      </c>
      <c r="F142" s="5">
        <f t="shared" si="10"/>
        <v>3075562.77</v>
      </c>
      <c r="G142" s="5"/>
    </row>
    <row r="143" spans="1:8" ht="40.5" customHeight="1">
      <c r="A143" s="4" t="s">
        <v>246</v>
      </c>
      <c r="B143" s="7" t="s">
        <v>62</v>
      </c>
      <c r="C143" s="3" t="s">
        <v>434</v>
      </c>
      <c r="D143" s="5">
        <f>D144+D150+D155</f>
        <v>3217900</v>
      </c>
      <c r="E143" s="5">
        <f>E144+E150+E155</f>
        <v>142337.23</v>
      </c>
      <c r="F143" s="5">
        <f t="shared" si="10"/>
        <v>3075562.77</v>
      </c>
      <c r="G143" s="5"/>
      <c r="H143" s="1"/>
    </row>
    <row r="144" spans="1:7" ht="91.5" customHeight="1">
      <c r="A144" s="4" t="s">
        <v>217</v>
      </c>
      <c r="B144" s="7" t="s">
        <v>62</v>
      </c>
      <c r="C144" s="3" t="s">
        <v>435</v>
      </c>
      <c r="D144" s="5">
        <f aca="true" t="shared" si="19" ref="D144:E146">D145</f>
        <v>3037200</v>
      </c>
      <c r="E144" s="5">
        <f t="shared" si="19"/>
        <v>142337.23</v>
      </c>
      <c r="F144" s="5">
        <f t="shared" si="10"/>
        <v>2894862.77</v>
      </c>
      <c r="G144" s="5"/>
    </row>
    <row r="145" spans="1:7" ht="36" customHeight="1">
      <c r="A145" s="4" t="s">
        <v>0</v>
      </c>
      <c r="B145" s="7" t="s">
        <v>62</v>
      </c>
      <c r="C145" s="3" t="s">
        <v>436</v>
      </c>
      <c r="D145" s="5">
        <f t="shared" si="19"/>
        <v>3037200</v>
      </c>
      <c r="E145" s="5">
        <f t="shared" si="19"/>
        <v>142337.23</v>
      </c>
      <c r="F145" s="5">
        <f t="shared" si="10"/>
        <v>2894862.77</v>
      </c>
      <c r="G145" s="5"/>
    </row>
    <row r="146" spans="1:7" ht="15" customHeight="1">
      <c r="A146" s="4" t="s">
        <v>83</v>
      </c>
      <c r="B146" s="7" t="s">
        <v>62</v>
      </c>
      <c r="C146" s="3" t="s">
        <v>437</v>
      </c>
      <c r="D146" s="5">
        <f t="shared" si="19"/>
        <v>3037200</v>
      </c>
      <c r="E146" s="5">
        <f t="shared" si="19"/>
        <v>142337.23</v>
      </c>
      <c r="F146" s="5">
        <f t="shared" si="10"/>
        <v>2894862.77</v>
      </c>
      <c r="G146" s="5"/>
    </row>
    <row r="147" spans="1:7" ht="16.5" customHeight="1">
      <c r="A147" s="4" t="s">
        <v>84</v>
      </c>
      <c r="B147" s="7" t="s">
        <v>62</v>
      </c>
      <c r="C147" s="3" t="s">
        <v>438</v>
      </c>
      <c r="D147" s="5">
        <f>D148+D149</f>
        <v>3037200</v>
      </c>
      <c r="E147" s="5">
        <f>E148+E149</f>
        <v>142337.23</v>
      </c>
      <c r="F147" s="5">
        <f t="shared" si="10"/>
        <v>2894862.77</v>
      </c>
      <c r="G147" s="5"/>
    </row>
    <row r="148" spans="1:7" ht="15" customHeight="1">
      <c r="A148" s="4" t="s">
        <v>88</v>
      </c>
      <c r="B148" s="7" t="s">
        <v>62</v>
      </c>
      <c r="C148" s="3" t="s">
        <v>439</v>
      </c>
      <c r="D148" s="5">
        <v>3037200</v>
      </c>
      <c r="E148" s="5">
        <v>142337.23</v>
      </c>
      <c r="F148" s="5">
        <f t="shared" si="10"/>
        <v>2894862.77</v>
      </c>
      <c r="G148" s="5"/>
    </row>
    <row r="149" spans="1:7" ht="15" customHeight="1">
      <c r="A149" s="4" t="s">
        <v>89</v>
      </c>
      <c r="B149" s="7" t="s">
        <v>62</v>
      </c>
      <c r="C149" s="3" t="s">
        <v>440</v>
      </c>
      <c r="D149" s="5">
        <v>0</v>
      </c>
      <c r="E149" s="5"/>
      <c r="F149" s="5">
        <f aca="true" t="shared" si="20" ref="F149:F212">D149-E149</f>
        <v>0</v>
      </c>
      <c r="G149" s="5"/>
    </row>
    <row r="150" spans="1:7" ht="75" customHeight="1">
      <c r="A150" s="4" t="s">
        <v>218</v>
      </c>
      <c r="B150" s="7" t="s">
        <v>62</v>
      </c>
      <c r="C150" s="3" t="s">
        <v>441</v>
      </c>
      <c r="D150" s="5">
        <f aca="true" t="shared" si="21" ref="D150:E153">D151</f>
        <v>167100</v>
      </c>
      <c r="E150" s="5">
        <f t="shared" si="21"/>
        <v>0</v>
      </c>
      <c r="F150" s="5">
        <f t="shared" si="20"/>
        <v>167100</v>
      </c>
      <c r="G150" s="5"/>
    </row>
    <row r="151" spans="1:7" ht="33" customHeight="1">
      <c r="A151" s="4" t="s">
        <v>0</v>
      </c>
      <c r="B151" s="7" t="s">
        <v>62</v>
      </c>
      <c r="C151" s="3" t="s">
        <v>442</v>
      </c>
      <c r="D151" s="5">
        <f t="shared" si="21"/>
        <v>167100</v>
      </c>
      <c r="E151" s="5">
        <f t="shared" si="21"/>
        <v>0</v>
      </c>
      <c r="F151" s="5">
        <f t="shared" si="20"/>
        <v>167100</v>
      </c>
      <c r="G151" s="5"/>
    </row>
    <row r="152" spans="1:7" ht="15" customHeight="1">
      <c r="A152" s="4" t="s">
        <v>83</v>
      </c>
      <c r="B152" s="7" t="s">
        <v>62</v>
      </c>
      <c r="C152" s="3" t="s">
        <v>443</v>
      </c>
      <c r="D152" s="5">
        <f t="shared" si="21"/>
        <v>167100</v>
      </c>
      <c r="E152" s="5">
        <f t="shared" si="21"/>
        <v>0</v>
      </c>
      <c r="F152" s="5">
        <f t="shared" si="20"/>
        <v>167100</v>
      </c>
      <c r="G152" s="5"/>
    </row>
    <row r="153" spans="1:7" ht="15" customHeight="1">
      <c r="A153" s="4" t="s">
        <v>84</v>
      </c>
      <c r="B153" s="7" t="s">
        <v>62</v>
      </c>
      <c r="C153" s="3" t="s">
        <v>444</v>
      </c>
      <c r="D153" s="5">
        <f t="shared" si="21"/>
        <v>167100</v>
      </c>
      <c r="E153" s="5">
        <f t="shared" si="21"/>
        <v>0</v>
      </c>
      <c r="F153" s="5">
        <f t="shared" si="20"/>
        <v>167100</v>
      </c>
      <c r="G153" s="5"/>
    </row>
    <row r="154" spans="1:7" ht="15" customHeight="1">
      <c r="A154" s="4" t="s">
        <v>94</v>
      </c>
      <c r="B154" s="7" t="s">
        <v>62</v>
      </c>
      <c r="C154" s="3" t="s">
        <v>445</v>
      </c>
      <c r="D154" s="5">
        <v>167100</v>
      </c>
      <c r="E154" s="5"/>
      <c r="F154" s="5">
        <f t="shared" si="20"/>
        <v>167100</v>
      </c>
      <c r="G154" s="5"/>
    </row>
    <row r="155" spans="1:7" ht="102" customHeight="1">
      <c r="A155" s="4" t="s">
        <v>321</v>
      </c>
      <c r="B155" s="7" t="s">
        <v>62</v>
      </c>
      <c r="C155" s="3" t="s">
        <v>319</v>
      </c>
      <c r="D155" s="5">
        <f>D156</f>
        <v>13600</v>
      </c>
      <c r="E155" s="5">
        <f>E156</f>
        <v>0</v>
      </c>
      <c r="F155" s="5">
        <f t="shared" si="20"/>
        <v>13600</v>
      </c>
      <c r="G155" s="5"/>
    </row>
    <row r="156" spans="1:7" ht="36.75" customHeight="1">
      <c r="A156" s="4" t="s">
        <v>0</v>
      </c>
      <c r="B156" s="7" t="s">
        <v>62</v>
      </c>
      <c r="C156" s="3" t="s">
        <v>320</v>
      </c>
      <c r="D156" s="5">
        <f>D158</f>
        <v>13600</v>
      </c>
      <c r="E156" s="5">
        <f>E158</f>
        <v>0</v>
      </c>
      <c r="F156" s="5">
        <f t="shared" si="20"/>
        <v>13600</v>
      </c>
      <c r="G156" s="5"/>
    </row>
    <row r="157" spans="1:7" ht="36.75" customHeight="1">
      <c r="A157" s="4" t="s">
        <v>83</v>
      </c>
      <c r="B157" s="7"/>
      <c r="C157" s="3" t="s">
        <v>318</v>
      </c>
      <c r="D157" s="5">
        <f>D158</f>
        <v>13600</v>
      </c>
      <c r="E157" s="5">
        <f>E158</f>
        <v>0</v>
      </c>
      <c r="F157" s="5">
        <f t="shared" si="20"/>
        <v>13600</v>
      </c>
      <c r="G157" s="5"/>
    </row>
    <row r="158" spans="1:7" ht="15" customHeight="1">
      <c r="A158" s="4" t="s">
        <v>84</v>
      </c>
      <c r="B158" s="7" t="s">
        <v>62</v>
      </c>
      <c r="C158" s="3" t="s">
        <v>317</v>
      </c>
      <c r="D158" s="5">
        <f>D159</f>
        <v>13600</v>
      </c>
      <c r="E158" s="5">
        <f>E159</f>
        <v>0</v>
      </c>
      <c r="F158" s="5">
        <f t="shared" si="20"/>
        <v>13600</v>
      </c>
      <c r="G158" s="5"/>
    </row>
    <row r="159" spans="1:7" ht="15" customHeight="1">
      <c r="A159" s="4" t="s">
        <v>88</v>
      </c>
      <c r="B159" s="7" t="s">
        <v>62</v>
      </c>
      <c r="C159" s="3" t="s">
        <v>446</v>
      </c>
      <c r="D159" s="5">
        <v>13600</v>
      </c>
      <c r="E159" s="5"/>
      <c r="F159" s="5">
        <f t="shared" si="20"/>
        <v>13600</v>
      </c>
      <c r="G159" s="5"/>
    </row>
    <row r="160" spans="1:8" ht="21" customHeight="1">
      <c r="A160" s="84" t="s">
        <v>13</v>
      </c>
      <c r="B160" s="7" t="s">
        <v>62</v>
      </c>
      <c r="C160" s="3" t="s">
        <v>447</v>
      </c>
      <c r="D160" s="5">
        <f>D161+D168+D181</f>
        <v>2528600</v>
      </c>
      <c r="E160" s="5">
        <f>E161+E168+E181</f>
        <v>636169.34</v>
      </c>
      <c r="F160" s="5">
        <f t="shared" si="20"/>
        <v>1892430.6600000001</v>
      </c>
      <c r="G160" s="5"/>
      <c r="H160" s="1"/>
    </row>
    <row r="161" spans="1:7" ht="21" customHeight="1">
      <c r="A161" s="83" t="s">
        <v>219</v>
      </c>
      <c r="B161" s="7" t="s">
        <v>62</v>
      </c>
      <c r="C161" s="3" t="s">
        <v>448</v>
      </c>
      <c r="D161" s="5">
        <f aca="true" t="shared" si="22" ref="D161:E166">D162</f>
        <v>247900</v>
      </c>
      <c r="E161" s="5">
        <f t="shared" si="22"/>
        <v>27947.52</v>
      </c>
      <c r="F161" s="5">
        <f t="shared" si="20"/>
        <v>219952.48</v>
      </c>
      <c r="G161" s="5"/>
    </row>
    <row r="162" spans="1:7" ht="36.75" customHeight="1">
      <c r="A162" s="4" t="s">
        <v>207</v>
      </c>
      <c r="B162" s="7" t="s">
        <v>62</v>
      </c>
      <c r="C162" s="3" t="s">
        <v>449</v>
      </c>
      <c r="D162" s="5">
        <f t="shared" si="22"/>
        <v>247900</v>
      </c>
      <c r="E162" s="5">
        <f t="shared" si="22"/>
        <v>27947.52</v>
      </c>
      <c r="F162" s="5">
        <f t="shared" si="20"/>
        <v>219952.48</v>
      </c>
      <c r="G162" s="5"/>
    </row>
    <row r="163" spans="1:7" ht="89.25" customHeight="1">
      <c r="A163" s="22" t="s">
        <v>220</v>
      </c>
      <c r="B163" s="7" t="s">
        <v>62</v>
      </c>
      <c r="C163" s="3" t="s">
        <v>322</v>
      </c>
      <c r="D163" s="5">
        <f t="shared" si="22"/>
        <v>247900</v>
      </c>
      <c r="E163" s="5">
        <f t="shared" si="22"/>
        <v>27947.52</v>
      </c>
      <c r="F163" s="5">
        <f t="shared" si="20"/>
        <v>219952.48</v>
      </c>
      <c r="G163" s="5"/>
    </row>
    <row r="164" spans="1:7" ht="35.25" customHeight="1">
      <c r="A164" s="22" t="s">
        <v>251</v>
      </c>
      <c r="B164" s="7" t="s">
        <v>62</v>
      </c>
      <c r="C164" s="3" t="s">
        <v>322</v>
      </c>
      <c r="D164" s="5">
        <f t="shared" si="22"/>
        <v>247900</v>
      </c>
      <c r="E164" s="5">
        <f t="shared" si="22"/>
        <v>27947.52</v>
      </c>
      <c r="F164" s="5">
        <f t="shared" si="20"/>
        <v>219952.48</v>
      </c>
      <c r="G164" s="5"/>
    </row>
    <row r="165" spans="1:7" ht="17.25" customHeight="1">
      <c r="A165" s="22" t="s">
        <v>83</v>
      </c>
      <c r="B165" s="7" t="s">
        <v>62</v>
      </c>
      <c r="C165" s="3" t="s">
        <v>499</v>
      </c>
      <c r="D165" s="5">
        <f t="shared" si="22"/>
        <v>247900</v>
      </c>
      <c r="E165" s="5">
        <f t="shared" si="22"/>
        <v>27947.52</v>
      </c>
      <c r="F165" s="5">
        <f t="shared" si="20"/>
        <v>219952.48</v>
      </c>
      <c r="G165" s="5"/>
    </row>
    <row r="166" spans="1:7" ht="16.5" customHeight="1">
      <c r="A166" s="22" t="s">
        <v>84</v>
      </c>
      <c r="B166" s="7" t="s">
        <v>62</v>
      </c>
      <c r="C166" s="3" t="s">
        <v>498</v>
      </c>
      <c r="D166" s="5">
        <f t="shared" si="22"/>
        <v>247900</v>
      </c>
      <c r="E166" s="5">
        <f t="shared" si="22"/>
        <v>27947.52</v>
      </c>
      <c r="F166" s="5">
        <f t="shared" si="20"/>
        <v>219952.48</v>
      </c>
      <c r="G166" s="5"/>
    </row>
    <row r="167" spans="1:7" ht="21" customHeight="1">
      <c r="A167" s="22" t="s">
        <v>88</v>
      </c>
      <c r="B167" s="7" t="s">
        <v>62</v>
      </c>
      <c r="C167" s="3" t="s">
        <v>497</v>
      </c>
      <c r="D167" s="5">
        <v>247900</v>
      </c>
      <c r="E167" s="5">
        <v>27947.52</v>
      </c>
      <c r="F167" s="5">
        <f t="shared" si="20"/>
        <v>219952.48</v>
      </c>
      <c r="G167" s="5"/>
    </row>
    <row r="168" spans="1:7" ht="21" customHeight="1">
      <c r="A168" s="83" t="s">
        <v>4</v>
      </c>
      <c r="B168" s="7" t="s">
        <v>62</v>
      </c>
      <c r="C168" s="3" t="s">
        <v>450</v>
      </c>
      <c r="D168" s="5">
        <f>D169</f>
        <v>38900</v>
      </c>
      <c r="E168" s="5">
        <f>E169</f>
        <v>0</v>
      </c>
      <c r="F168" s="5">
        <f t="shared" si="20"/>
        <v>38900</v>
      </c>
      <c r="G168" s="5"/>
    </row>
    <row r="169" spans="1:7" ht="39" customHeight="1">
      <c r="A169" s="4" t="s">
        <v>207</v>
      </c>
      <c r="B169" s="7" t="s">
        <v>62</v>
      </c>
      <c r="C169" s="3" t="s">
        <v>511</v>
      </c>
      <c r="D169" s="5">
        <f>D170+D176</f>
        <v>38900</v>
      </c>
      <c r="E169" s="5">
        <f>E170+E176</f>
        <v>0</v>
      </c>
      <c r="F169" s="5">
        <f t="shared" si="20"/>
        <v>38900</v>
      </c>
      <c r="G169" s="5"/>
    </row>
    <row r="170" spans="1:7" ht="96" customHeight="1">
      <c r="A170" s="4" t="s">
        <v>326</v>
      </c>
      <c r="B170" s="7" t="s">
        <v>62</v>
      </c>
      <c r="C170" s="3" t="s">
        <v>512</v>
      </c>
      <c r="D170" s="5">
        <f>D171</f>
        <v>35900</v>
      </c>
      <c r="E170" s="5">
        <f>E171</f>
        <v>0</v>
      </c>
      <c r="F170" s="5">
        <f t="shared" si="20"/>
        <v>35900</v>
      </c>
      <c r="G170" s="5"/>
    </row>
    <row r="171" spans="1:7" ht="36" customHeight="1">
      <c r="A171" s="4" t="s">
        <v>0</v>
      </c>
      <c r="B171" s="7" t="s">
        <v>62</v>
      </c>
      <c r="C171" s="3" t="s">
        <v>513</v>
      </c>
      <c r="D171" s="5">
        <f>D173</f>
        <v>35900</v>
      </c>
      <c r="E171" s="5">
        <f>E173</f>
        <v>0</v>
      </c>
      <c r="F171" s="5">
        <f t="shared" si="20"/>
        <v>35900</v>
      </c>
      <c r="G171" s="5"/>
    </row>
    <row r="172" spans="1:7" ht="22.5" customHeight="1">
      <c r="A172" s="4" t="s">
        <v>83</v>
      </c>
      <c r="B172" s="7" t="s">
        <v>62</v>
      </c>
      <c r="C172" s="3" t="s">
        <v>514</v>
      </c>
      <c r="D172" s="5">
        <f>D173</f>
        <v>35900</v>
      </c>
      <c r="E172" s="5">
        <f>E173</f>
        <v>0</v>
      </c>
      <c r="F172" s="5">
        <f t="shared" si="20"/>
        <v>35900</v>
      </c>
      <c r="G172" s="5"/>
    </row>
    <row r="173" spans="1:7" ht="15" customHeight="1">
      <c r="A173" s="4" t="s">
        <v>325</v>
      </c>
      <c r="B173" s="7" t="s">
        <v>62</v>
      </c>
      <c r="C173" s="3" t="s">
        <v>515</v>
      </c>
      <c r="D173" s="5">
        <f>D174+D175</f>
        <v>35900</v>
      </c>
      <c r="E173" s="5">
        <f>E174+E175</f>
        <v>0</v>
      </c>
      <c r="F173" s="5">
        <f t="shared" si="20"/>
        <v>35900</v>
      </c>
      <c r="G173" s="5"/>
    </row>
    <row r="174" spans="1:7" ht="28.5" customHeight="1">
      <c r="A174" s="4" t="s">
        <v>324</v>
      </c>
      <c r="B174" s="7" t="s">
        <v>62</v>
      </c>
      <c r="C174" s="3" t="s">
        <v>516</v>
      </c>
      <c r="D174" s="5">
        <v>0</v>
      </c>
      <c r="E174" s="5"/>
      <c r="F174" s="5">
        <f t="shared" si="20"/>
        <v>0</v>
      </c>
      <c r="G174" s="5"/>
    </row>
    <row r="175" spans="1:7" ht="48" customHeight="1">
      <c r="A175" s="4" t="s">
        <v>323</v>
      </c>
      <c r="B175" s="7" t="s">
        <v>62</v>
      </c>
      <c r="C175" s="3" t="s">
        <v>517</v>
      </c>
      <c r="D175" s="5">
        <v>35900</v>
      </c>
      <c r="E175" s="5"/>
      <c r="F175" s="5">
        <f t="shared" si="20"/>
        <v>35900</v>
      </c>
      <c r="G175" s="5"/>
    </row>
    <row r="176" spans="1:7" ht="110.25" customHeight="1">
      <c r="A176" s="4" t="s">
        <v>327</v>
      </c>
      <c r="B176" s="7" t="s">
        <v>62</v>
      </c>
      <c r="C176" s="3" t="s">
        <v>518</v>
      </c>
      <c r="D176" s="5">
        <f aca="true" t="shared" si="23" ref="D176:E179">D177</f>
        <v>3000</v>
      </c>
      <c r="E176" s="5">
        <f t="shared" si="23"/>
        <v>0</v>
      </c>
      <c r="F176" s="5">
        <f t="shared" si="20"/>
        <v>3000</v>
      </c>
      <c r="G176" s="5"/>
    </row>
    <row r="177" spans="1:7" ht="36" customHeight="1">
      <c r="A177" s="4" t="s">
        <v>0</v>
      </c>
      <c r="B177" s="7" t="s">
        <v>62</v>
      </c>
      <c r="C177" s="3" t="s">
        <v>519</v>
      </c>
      <c r="D177" s="5">
        <f t="shared" si="23"/>
        <v>3000</v>
      </c>
      <c r="E177" s="5">
        <f t="shared" si="23"/>
        <v>0</v>
      </c>
      <c r="F177" s="5">
        <f t="shared" si="20"/>
        <v>3000</v>
      </c>
      <c r="G177" s="5"/>
    </row>
    <row r="178" spans="1:7" ht="15" customHeight="1">
      <c r="A178" s="4" t="s">
        <v>83</v>
      </c>
      <c r="B178" s="7" t="s">
        <v>62</v>
      </c>
      <c r="C178" s="3" t="s">
        <v>520</v>
      </c>
      <c r="D178" s="5">
        <f t="shared" si="23"/>
        <v>3000</v>
      </c>
      <c r="E178" s="5">
        <f t="shared" si="23"/>
        <v>0</v>
      </c>
      <c r="F178" s="5">
        <f t="shared" si="20"/>
        <v>3000</v>
      </c>
      <c r="G178" s="5"/>
    </row>
    <row r="179" spans="1:7" ht="43.5" customHeight="1">
      <c r="A179" s="4" t="s">
        <v>325</v>
      </c>
      <c r="B179" s="7" t="s">
        <v>62</v>
      </c>
      <c r="C179" s="3" t="s">
        <v>521</v>
      </c>
      <c r="D179" s="5">
        <f t="shared" si="23"/>
        <v>3000</v>
      </c>
      <c r="E179" s="5">
        <f t="shared" si="23"/>
        <v>0</v>
      </c>
      <c r="F179" s="5">
        <f t="shared" si="20"/>
        <v>3000</v>
      </c>
      <c r="G179" s="5"/>
    </row>
    <row r="180" spans="1:7" ht="36" customHeight="1">
      <c r="A180" s="4" t="s">
        <v>323</v>
      </c>
      <c r="B180" s="7" t="s">
        <v>62</v>
      </c>
      <c r="C180" s="3" t="s">
        <v>522</v>
      </c>
      <c r="D180" s="5">
        <v>3000</v>
      </c>
      <c r="E180" s="5"/>
      <c r="F180" s="5">
        <f t="shared" si="20"/>
        <v>3000</v>
      </c>
      <c r="G180" s="5"/>
    </row>
    <row r="181" spans="1:7" ht="15" customHeight="1">
      <c r="A181" s="83" t="s">
        <v>3</v>
      </c>
      <c r="B181" s="7" t="s">
        <v>62</v>
      </c>
      <c r="C181" s="3" t="s">
        <v>451</v>
      </c>
      <c r="D181" s="5">
        <f>D182</f>
        <v>2241800</v>
      </c>
      <c r="E181" s="5">
        <f>E182</f>
        <v>608221.82</v>
      </c>
      <c r="F181" s="5">
        <f t="shared" si="20"/>
        <v>1633578.1800000002</v>
      </c>
      <c r="G181" s="5"/>
    </row>
    <row r="182" spans="1:7" ht="28.5" customHeight="1">
      <c r="A182" s="4" t="s">
        <v>208</v>
      </c>
      <c r="B182" s="7" t="s">
        <v>62</v>
      </c>
      <c r="C182" s="3" t="s">
        <v>452</v>
      </c>
      <c r="D182" s="5">
        <f>D183+D189+D194</f>
        <v>2241800</v>
      </c>
      <c r="E182" s="5">
        <f>E183+E189+E194</f>
        <v>608221.82</v>
      </c>
      <c r="F182" s="5">
        <f t="shared" si="20"/>
        <v>1633578.1800000002</v>
      </c>
      <c r="G182" s="5"/>
    </row>
    <row r="183" spans="1:7" ht="87" customHeight="1">
      <c r="A183" s="4" t="s">
        <v>247</v>
      </c>
      <c r="B183" s="7" t="s">
        <v>62</v>
      </c>
      <c r="C183" s="3" t="s">
        <v>453</v>
      </c>
      <c r="D183" s="5">
        <f aca="true" t="shared" si="24" ref="D183:E185">D184</f>
        <v>1848200</v>
      </c>
      <c r="E183" s="5">
        <f t="shared" si="24"/>
        <v>574459.82</v>
      </c>
      <c r="F183" s="5">
        <f t="shared" si="20"/>
        <v>1273740.1800000002</v>
      </c>
      <c r="G183" s="5"/>
    </row>
    <row r="184" spans="1:7" ht="15" customHeight="1">
      <c r="A184" s="4" t="s">
        <v>83</v>
      </c>
      <c r="B184" s="7" t="s">
        <v>62</v>
      </c>
      <c r="C184" s="3" t="s">
        <v>454</v>
      </c>
      <c r="D184" s="5">
        <f t="shared" si="24"/>
        <v>1848200</v>
      </c>
      <c r="E184" s="5">
        <f t="shared" si="24"/>
        <v>574459.82</v>
      </c>
      <c r="F184" s="5">
        <f t="shared" si="20"/>
        <v>1273740.1800000002</v>
      </c>
      <c r="G184" s="5"/>
    </row>
    <row r="185" spans="1:7" ht="15" customHeight="1">
      <c r="A185" s="4" t="s">
        <v>84</v>
      </c>
      <c r="B185" s="7" t="s">
        <v>62</v>
      </c>
      <c r="C185" s="3" t="s">
        <v>455</v>
      </c>
      <c r="D185" s="5">
        <f t="shared" si="24"/>
        <v>1848200</v>
      </c>
      <c r="E185" s="5">
        <f t="shared" si="24"/>
        <v>574459.82</v>
      </c>
      <c r="F185" s="5">
        <f t="shared" si="20"/>
        <v>1273740.1800000002</v>
      </c>
      <c r="G185" s="5"/>
    </row>
    <row r="186" spans="1:9" ht="15" customHeight="1">
      <c r="A186" s="4" t="s">
        <v>87</v>
      </c>
      <c r="B186" s="7" t="s">
        <v>62</v>
      </c>
      <c r="C186" s="3" t="s">
        <v>456</v>
      </c>
      <c r="D186" s="5">
        <v>1848200</v>
      </c>
      <c r="E186" s="5">
        <v>574459.82</v>
      </c>
      <c r="F186" s="5">
        <f t="shared" si="20"/>
        <v>1273740.1800000002</v>
      </c>
      <c r="G186" s="5"/>
      <c r="H186" s="15"/>
      <c r="I186" s="15"/>
    </row>
    <row r="187" spans="1:9" ht="15" customHeight="1">
      <c r="A187" s="4" t="s">
        <v>91</v>
      </c>
      <c r="B187" s="7" t="s">
        <v>62</v>
      </c>
      <c r="C187" s="3" t="s">
        <v>457</v>
      </c>
      <c r="D187" s="5">
        <v>0</v>
      </c>
      <c r="E187" s="5">
        <v>0</v>
      </c>
      <c r="F187" s="5">
        <f t="shared" si="20"/>
        <v>0</v>
      </c>
      <c r="G187" s="5"/>
      <c r="H187" s="15"/>
      <c r="I187" s="15"/>
    </row>
    <row r="188" spans="1:9" ht="15" customHeight="1">
      <c r="A188" s="4" t="s">
        <v>92</v>
      </c>
      <c r="B188" s="7" t="s">
        <v>62</v>
      </c>
      <c r="C188" s="3" t="s">
        <v>458</v>
      </c>
      <c r="D188" s="5">
        <v>0</v>
      </c>
      <c r="E188" s="80"/>
      <c r="F188" s="5">
        <f t="shared" si="20"/>
        <v>0</v>
      </c>
      <c r="G188" s="5"/>
      <c r="H188" s="15"/>
      <c r="I188" s="15"/>
    </row>
    <row r="189" spans="1:7" ht="82.5" customHeight="1">
      <c r="A189" s="4" t="s">
        <v>248</v>
      </c>
      <c r="B189" s="7" t="s">
        <v>62</v>
      </c>
      <c r="C189" s="3" t="s">
        <v>459</v>
      </c>
      <c r="D189" s="5">
        <f aca="true" t="shared" si="25" ref="D189:E192">D190</f>
        <v>32000</v>
      </c>
      <c r="E189" s="5">
        <f t="shared" si="25"/>
        <v>0</v>
      </c>
      <c r="F189" s="5">
        <f t="shared" si="20"/>
        <v>32000</v>
      </c>
      <c r="G189" s="5"/>
    </row>
    <row r="190" spans="1:7" ht="37.5" customHeight="1">
      <c r="A190" s="4" t="s">
        <v>0</v>
      </c>
      <c r="B190" s="7" t="s">
        <v>62</v>
      </c>
      <c r="C190" s="3" t="s">
        <v>523</v>
      </c>
      <c r="D190" s="5">
        <f t="shared" si="25"/>
        <v>32000</v>
      </c>
      <c r="E190" s="5">
        <f t="shared" si="25"/>
        <v>0</v>
      </c>
      <c r="F190" s="5">
        <f t="shared" si="20"/>
        <v>32000</v>
      </c>
      <c r="G190" s="5"/>
    </row>
    <row r="191" spans="1:7" ht="15" customHeight="1">
      <c r="A191" s="4" t="s">
        <v>83</v>
      </c>
      <c r="B191" s="7" t="s">
        <v>62</v>
      </c>
      <c r="C191" s="3" t="s">
        <v>460</v>
      </c>
      <c r="D191" s="5">
        <f t="shared" si="25"/>
        <v>32000</v>
      </c>
      <c r="E191" s="5">
        <f t="shared" si="25"/>
        <v>0</v>
      </c>
      <c r="F191" s="5">
        <f t="shared" si="20"/>
        <v>32000</v>
      </c>
      <c r="G191" s="5"/>
    </row>
    <row r="192" spans="1:7" ht="15" customHeight="1">
      <c r="A192" s="4" t="s">
        <v>84</v>
      </c>
      <c r="B192" s="7" t="s">
        <v>62</v>
      </c>
      <c r="C192" s="3" t="s">
        <v>461</v>
      </c>
      <c r="D192" s="5">
        <f t="shared" si="25"/>
        <v>32000</v>
      </c>
      <c r="E192" s="5">
        <f t="shared" si="25"/>
        <v>0</v>
      </c>
      <c r="F192" s="5">
        <f t="shared" si="20"/>
        <v>32000</v>
      </c>
      <c r="G192" s="5"/>
    </row>
    <row r="193" spans="1:7" ht="18" customHeight="1">
      <c r="A193" s="4" t="s">
        <v>86</v>
      </c>
      <c r="B193" s="7" t="s">
        <v>62</v>
      </c>
      <c r="C193" s="3" t="s">
        <v>462</v>
      </c>
      <c r="D193" s="5">
        <v>32000</v>
      </c>
      <c r="E193" s="80"/>
      <c r="F193" s="5">
        <f t="shared" si="20"/>
        <v>32000</v>
      </c>
      <c r="G193" s="5"/>
    </row>
    <row r="194" spans="1:7" ht="87.75" customHeight="1">
      <c r="A194" s="4" t="s">
        <v>249</v>
      </c>
      <c r="B194" s="7" t="s">
        <v>62</v>
      </c>
      <c r="C194" s="3" t="s">
        <v>463</v>
      </c>
      <c r="D194" s="5">
        <f>D195</f>
        <v>361600</v>
      </c>
      <c r="E194" s="5">
        <f>E195</f>
        <v>33762</v>
      </c>
      <c r="F194" s="5">
        <f t="shared" si="20"/>
        <v>327838</v>
      </c>
      <c r="G194" s="5"/>
    </row>
    <row r="195" spans="1:7" ht="33" customHeight="1">
      <c r="A195" s="4" t="s">
        <v>0</v>
      </c>
      <c r="B195" s="7" t="s">
        <v>62</v>
      </c>
      <c r="C195" s="3" t="s">
        <v>464</v>
      </c>
      <c r="D195" s="5">
        <f>D196+D200</f>
        <v>361600</v>
      </c>
      <c r="E195" s="5">
        <f>E196+E200</f>
        <v>33762</v>
      </c>
      <c r="F195" s="5">
        <f t="shared" si="20"/>
        <v>327838</v>
      </c>
      <c r="G195" s="5"/>
    </row>
    <row r="196" spans="1:9" ht="15" customHeight="1">
      <c r="A196" s="4" t="s">
        <v>83</v>
      </c>
      <c r="B196" s="7" t="s">
        <v>62</v>
      </c>
      <c r="C196" s="3" t="s">
        <v>465</v>
      </c>
      <c r="D196" s="5">
        <f>D197</f>
        <v>50200</v>
      </c>
      <c r="E196" s="5">
        <f>E197</f>
        <v>0</v>
      </c>
      <c r="F196" s="5">
        <f t="shared" si="20"/>
        <v>50200</v>
      </c>
      <c r="G196" s="5"/>
      <c r="I196" s="1"/>
    </row>
    <row r="197" spans="1:9" ht="15" customHeight="1">
      <c r="A197" s="4" t="s">
        <v>84</v>
      </c>
      <c r="B197" s="7" t="s">
        <v>62</v>
      </c>
      <c r="C197" s="3" t="s">
        <v>466</v>
      </c>
      <c r="D197" s="5">
        <f>D198+D199</f>
        <v>50200</v>
      </c>
      <c r="E197" s="5">
        <f>E198+E199</f>
        <v>0</v>
      </c>
      <c r="F197" s="5">
        <f t="shared" si="20"/>
        <v>50200</v>
      </c>
      <c r="G197" s="5"/>
      <c r="I197" s="1"/>
    </row>
    <row r="198" spans="1:9" ht="15" customHeight="1">
      <c r="A198" s="4" t="s">
        <v>88</v>
      </c>
      <c r="B198" s="7" t="s">
        <v>62</v>
      </c>
      <c r="C198" s="3" t="s">
        <v>467</v>
      </c>
      <c r="D198" s="5">
        <v>38600</v>
      </c>
      <c r="E198" s="5"/>
      <c r="F198" s="5">
        <f t="shared" si="20"/>
        <v>38600</v>
      </c>
      <c r="G198" s="5"/>
      <c r="I198" s="1"/>
    </row>
    <row r="199" spans="1:9" ht="15" customHeight="1">
      <c r="A199" s="4" t="s">
        <v>89</v>
      </c>
      <c r="B199" s="7" t="s">
        <v>62</v>
      </c>
      <c r="C199" s="3" t="s">
        <v>468</v>
      </c>
      <c r="D199" s="5">
        <v>11600</v>
      </c>
      <c r="E199" s="5"/>
      <c r="F199" s="5">
        <f t="shared" si="20"/>
        <v>11600</v>
      </c>
      <c r="G199" s="5"/>
      <c r="I199" s="1"/>
    </row>
    <row r="200" spans="1:9" ht="15" customHeight="1">
      <c r="A200" s="4" t="s">
        <v>91</v>
      </c>
      <c r="B200" s="7" t="s">
        <v>62</v>
      </c>
      <c r="C200" s="3" t="s">
        <v>469</v>
      </c>
      <c r="D200" s="5">
        <f>D201</f>
        <v>311400</v>
      </c>
      <c r="E200" s="5">
        <f>E201</f>
        <v>33762</v>
      </c>
      <c r="F200" s="5">
        <f t="shared" si="20"/>
        <v>277638</v>
      </c>
      <c r="G200" s="5"/>
      <c r="I200" s="1"/>
    </row>
    <row r="201" spans="1:9" ht="15" customHeight="1">
      <c r="A201" s="4" t="s">
        <v>92</v>
      </c>
      <c r="B201" s="7" t="s">
        <v>62</v>
      </c>
      <c r="C201" s="3" t="s">
        <v>470</v>
      </c>
      <c r="D201" s="5">
        <v>311400</v>
      </c>
      <c r="E201" s="5">
        <v>33762</v>
      </c>
      <c r="F201" s="5">
        <f t="shared" si="20"/>
        <v>277638</v>
      </c>
      <c r="G201" s="5"/>
      <c r="I201" s="1"/>
    </row>
    <row r="202" spans="1:7" ht="23.25" customHeight="1">
      <c r="A202" s="84" t="s">
        <v>14</v>
      </c>
      <c r="B202" s="7" t="s">
        <v>62</v>
      </c>
      <c r="C202" s="3" t="s">
        <v>471</v>
      </c>
      <c r="D202" s="5">
        <f aca="true" t="shared" si="26" ref="D202:E207">D203</f>
        <v>4514100</v>
      </c>
      <c r="E202" s="5">
        <f t="shared" si="26"/>
        <v>1674028.03</v>
      </c>
      <c r="F202" s="5">
        <f t="shared" si="20"/>
        <v>2840071.9699999997</v>
      </c>
      <c r="G202" s="5"/>
    </row>
    <row r="203" spans="1:7" ht="15" customHeight="1">
      <c r="A203" s="83" t="s">
        <v>95</v>
      </c>
      <c r="B203" s="7" t="s">
        <v>62</v>
      </c>
      <c r="C203" s="3" t="s">
        <v>472</v>
      </c>
      <c r="D203" s="5">
        <f t="shared" si="26"/>
        <v>4514100</v>
      </c>
      <c r="E203" s="5">
        <f t="shared" si="26"/>
        <v>1674028.03</v>
      </c>
      <c r="F203" s="5">
        <f t="shared" si="20"/>
        <v>2840071.9699999997</v>
      </c>
      <c r="G203" s="5"/>
    </row>
    <row r="204" spans="1:7" ht="15" customHeight="1">
      <c r="A204" s="4" t="s">
        <v>209</v>
      </c>
      <c r="B204" s="7" t="s">
        <v>62</v>
      </c>
      <c r="C204" s="3" t="s">
        <v>473</v>
      </c>
      <c r="D204" s="5">
        <f t="shared" si="26"/>
        <v>4514100</v>
      </c>
      <c r="E204" s="5">
        <f t="shared" si="26"/>
        <v>1674028.03</v>
      </c>
      <c r="F204" s="5">
        <f t="shared" si="20"/>
        <v>2840071.9699999997</v>
      </c>
      <c r="G204" s="5"/>
    </row>
    <row r="205" spans="1:7" ht="66.75" customHeight="1">
      <c r="A205" s="4" t="s">
        <v>250</v>
      </c>
      <c r="B205" s="7" t="s">
        <v>62</v>
      </c>
      <c r="C205" s="3" t="s">
        <v>474</v>
      </c>
      <c r="D205" s="5">
        <f t="shared" si="26"/>
        <v>4514100</v>
      </c>
      <c r="E205" s="5">
        <f t="shared" si="26"/>
        <v>1674028.03</v>
      </c>
      <c r="F205" s="5">
        <f t="shared" si="20"/>
        <v>2840071.9699999997</v>
      </c>
      <c r="G205" s="5"/>
    </row>
    <row r="206" spans="1:7" ht="57" customHeight="1">
      <c r="A206" s="4" t="s">
        <v>201</v>
      </c>
      <c r="B206" s="7" t="s">
        <v>62</v>
      </c>
      <c r="C206" s="3" t="s">
        <v>475</v>
      </c>
      <c r="D206" s="5">
        <f t="shared" si="26"/>
        <v>4514100</v>
      </c>
      <c r="E206" s="5">
        <f t="shared" si="26"/>
        <v>1674028.03</v>
      </c>
      <c r="F206" s="5">
        <f t="shared" si="20"/>
        <v>2840071.9699999997</v>
      </c>
      <c r="G206" s="5"/>
    </row>
    <row r="207" spans="1:7" ht="16.5" customHeight="1">
      <c r="A207" s="4" t="s">
        <v>83</v>
      </c>
      <c r="B207" s="7" t="s">
        <v>62</v>
      </c>
      <c r="C207" s="3" t="s">
        <v>476</v>
      </c>
      <c r="D207" s="5">
        <f t="shared" si="26"/>
        <v>4514100</v>
      </c>
      <c r="E207" s="5">
        <f t="shared" si="26"/>
        <v>1674028.03</v>
      </c>
      <c r="F207" s="5">
        <f t="shared" si="20"/>
        <v>2840071.9699999997</v>
      </c>
      <c r="G207" s="5"/>
    </row>
    <row r="208" spans="1:7" ht="16.5" customHeight="1">
      <c r="A208" s="4" t="s">
        <v>93</v>
      </c>
      <c r="B208" s="7" t="s">
        <v>62</v>
      </c>
      <c r="C208" s="3" t="s">
        <v>477</v>
      </c>
      <c r="D208" s="5">
        <f>D209</f>
        <v>4514100</v>
      </c>
      <c r="E208" s="5">
        <f>E209</f>
        <v>1674028.03</v>
      </c>
      <c r="F208" s="5">
        <f t="shared" si="20"/>
        <v>2840071.9699999997</v>
      </c>
      <c r="G208" s="5"/>
    </row>
    <row r="209" spans="1:7" ht="26.25" customHeight="1">
      <c r="A209" s="4" t="s">
        <v>160</v>
      </c>
      <c r="B209" s="7" t="s">
        <v>62</v>
      </c>
      <c r="C209" s="3" t="s">
        <v>478</v>
      </c>
      <c r="D209" s="82">
        <v>4514100</v>
      </c>
      <c r="E209" s="5">
        <v>1674028.03</v>
      </c>
      <c r="F209" s="5">
        <f t="shared" si="20"/>
        <v>2840071.9699999997</v>
      </c>
      <c r="G209" s="5"/>
    </row>
    <row r="210" spans="1:7" ht="14.25" customHeight="1">
      <c r="A210" s="84" t="s">
        <v>192</v>
      </c>
      <c r="B210" s="7" t="s">
        <v>62</v>
      </c>
      <c r="C210" s="3" t="s">
        <v>479</v>
      </c>
      <c r="D210" s="5">
        <f>D211+D218</f>
        <v>62000</v>
      </c>
      <c r="E210" s="5">
        <f>E211+E218</f>
        <v>17000</v>
      </c>
      <c r="F210" s="5">
        <f t="shared" si="20"/>
        <v>45000</v>
      </c>
      <c r="G210" s="5"/>
    </row>
    <row r="211" spans="1:7" ht="14.25" customHeight="1">
      <c r="A211" s="4" t="s">
        <v>200</v>
      </c>
      <c r="B211" s="7" t="s">
        <v>62</v>
      </c>
      <c r="C211" s="3" t="s">
        <v>480</v>
      </c>
      <c r="D211" s="5">
        <f>D214</f>
        <v>42000</v>
      </c>
      <c r="E211" s="5">
        <f>E214</f>
        <v>7000</v>
      </c>
      <c r="F211" s="5">
        <f t="shared" si="20"/>
        <v>35000</v>
      </c>
      <c r="G211" s="5"/>
    </row>
    <row r="212" spans="1:7" ht="39" customHeight="1">
      <c r="A212" s="4" t="s">
        <v>238</v>
      </c>
      <c r="B212" s="7" t="s">
        <v>62</v>
      </c>
      <c r="C212" s="3" t="s">
        <v>481</v>
      </c>
      <c r="D212" s="5">
        <f>D214</f>
        <v>42000</v>
      </c>
      <c r="E212" s="5">
        <f>E214</f>
        <v>7000</v>
      </c>
      <c r="F212" s="5">
        <f t="shared" si="20"/>
        <v>35000</v>
      </c>
      <c r="G212" s="5"/>
    </row>
    <row r="213" spans="1:7" ht="142.5" customHeight="1">
      <c r="A213" s="4" t="s">
        <v>45</v>
      </c>
      <c r="B213" s="7" t="s">
        <v>62</v>
      </c>
      <c r="C213" s="3" t="s">
        <v>482</v>
      </c>
      <c r="D213" s="5">
        <f aca="true" t="shared" si="27" ref="D213:E216">D214</f>
        <v>42000</v>
      </c>
      <c r="E213" s="5">
        <f t="shared" si="27"/>
        <v>7000</v>
      </c>
      <c r="F213" s="5">
        <f aca="true" t="shared" si="28" ref="F213:F236">D213-E213</f>
        <v>35000</v>
      </c>
      <c r="G213" s="5"/>
    </row>
    <row r="214" spans="1:7" ht="14.25" customHeight="1">
      <c r="A214" s="4" t="s">
        <v>23</v>
      </c>
      <c r="B214" s="7" t="s">
        <v>62</v>
      </c>
      <c r="C214" s="3" t="s">
        <v>483</v>
      </c>
      <c r="D214" s="5">
        <f t="shared" si="27"/>
        <v>42000</v>
      </c>
      <c r="E214" s="5">
        <f t="shared" si="27"/>
        <v>7000</v>
      </c>
      <c r="F214" s="5">
        <f t="shared" si="28"/>
        <v>35000</v>
      </c>
      <c r="G214" s="5"/>
    </row>
    <row r="215" spans="1:7" ht="15" customHeight="1">
      <c r="A215" s="4" t="s">
        <v>83</v>
      </c>
      <c r="B215" s="7" t="s">
        <v>62</v>
      </c>
      <c r="C215" s="3" t="s">
        <v>484</v>
      </c>
      <c r="D215" s="5">
        <f t="shared" si="27"/>
        <v>42000</v>
      </c>
      <c r="E215" s="5">
        <f t="shared" si="27"/>
        <v>7000</v>
      </c>
      <c r="F215" s="5">
        <f t="shared" si="28"/>
        <v>35000</v>
      </c>
      <c r="G215" s="5"/>
    </row>
    <row r="216" spans="1:7" ht="15" customHeight="1">
      <c r="A216" s="4" t="s">
        <v>158</v>
      </c>
      <c r="B216" s="7" t="s">
        <v>62</v>
      </c>
      <c r="C216" s="3" t="s">
        <v>485</v>
      </c>
      <c r="D216" s="5">
        <f t="shared" si="27"/>
        <v>42000</v>
      </c>
      <c r="E216" s="5">
        <f>E217</f>
        <v>7000</v>
      </c>
      <c r="F216" s="5">
        <f t="shared" si="28"/>
        <v>35000</v>
      </c>
      <c r="G216" s="5"/>
    </row>
    <row r="217" spans="1:7" ht="26.25" customHeight="1">
      <c r="A217" s="4" t="s">
        <v>262</v>
      </c>
      <c r="B217" s="7" t="s">
        <v>62</v>
      </c>
      <c r="C217" s="3" t="s">
        <v>486</v>
      </c>
      <c r="D217" s="5">
        <v>42000</v>
      </c>
      <c r="E217" s="5">
        <v>7000</v>
      </c>
      <c r="F217" s="5">
        <f t="shared" si="28"/>
        <v>35000</v>
      </c>
      <c r="G217" s="5"/>
    </row>
    <row r="218" spans="1:7" ht="32.25" customHeight="1">
      <c r="A218" s="4" t="s">
        <v>531</v>
      </c>
      <c r="B218" s="7" t="s">
        <v>62</v>
      </c>
      <c r="C218" s="3" t="s">
        <v>534</v>
      </c>
      <c r="D218" s="5">
        <f aca="true" t="shared" si="29" ref="D218:F219">D219</f>
        <v>20000</v>
      </c>
      <c r="E218" s="5">
        <f t="shared" si="29"/>
        <v>10000</v>
      </c>
      <c r="F218" s="5">
        <f t="shared" si="29"/>
        <v>0</v>
      </c>
      <c r="G218" s="5"/>
    </row>
    <row r="219" spans="1:7" ht="87" customHeight="1">
      <c r="A219" s="4" t="s">
        <v>532</v>
      </c>
      <c r="B219" s="7" t="s">
        <v>62</v>
      </c>
      <c r="C219" s="3" t="s">
        <v>535</v>
      </c>
      <c r="D219" s="5">
        <f t="shared" si="29"/>
        <v>20000</v>
      </c>
      <c r="E219" s="5">
        <f t="shared" si="29"/>
        <v>10000</v>
      </c>
      <c r="F219" s="5">
        <f t="shared" si="29"/>
        <v>0</v>
      </c>
      <c r="G219" s="5"/>
    </row>
    <row r="220" spans="1:7" ht="26.25" customHeight="1">
      <c r="A220" s="4" t="s">
        <v>90</v>
      </c>
      <c r="B220" s="7" t="s">
        <v>62</v>
      </c>
      <c r="C220" s="3" t="s">
        <v>533</v>
      </c>
      <c r="D220" s="5">
        <v>20000</v>
      </c>
      <c r="E220" s="5">
        <v>10000</v>
      </c>
      <c r="F220" s="5"/>
      <c r="G220" s="5"/>
    </row>
    <row r="221" spans="1:7" ht="15" customHeight="1">
      <c r="A221" s="84" t="s">
        <v>146</v>
      </c>
      <c r="B221" s="7" t="s">
        <v>62</v>
      </c>
      <c r="C221" s="3" t="s">
        <v>487</v>
      </c>
      <c r="D221" s="5">
        <f aca="true" t="shared" si="30" ref="D221:E225">D222</f>
        <v>9000</v>
      </c>
      <c r="E221" s="5">
        <f t="shared" si="30"/>
        <v>0</v>
      </c>
      <c r="F221" s="5">
        <f t="shared" si="28"/>
        <v>9000</v>
      </c>
      <c r="G221" s="5"/>
    </row>
    <row r="222" spans="1:7" ht="15" customHeight="1">
      <c r="A222" s="4" t="s">
        <v>147</v>
      </c>
      <c r="B222" s="7" t="s">
        <v>62</v>
      </c>
      <c r="C222" s="3" t="s">
        <v>488</v>
      </c>
      <c r="D222" s="5">
        <f t="shared" si="30"/>
        <v>9000</v>
      </c>
      <c r="E222" s="5">
        <f t="shared" si="30"/>
        <v>0</v>
      </c>
      <c r="F222" s="5">
        <f t="shared" si="28"/>
        <v>9000</v>
      </c>
      <c r="G222" s="5"/>
    </row>
    <row r="223" spans="1:7" ht="22.5" customHeight="1">
      <c r="A223" s="4" t="s">
        <v>210</v>
      </c>
      <c r="B223" s="7" t="s">
        <v>62</v>
      </c>
      <c r="C223" s="3" t="s">
        <v>489</v>
      </c>
      <c r="D223" s="5">
        <f t="shared" si="30"/>
        <v>9000</v>
      </c>
      <c r="E223" s="5">
        <f t="shared" si="30"/>
        <v>0</v>
      </c>
      <c r="F223" s="5">
        <f t="shared" si="28"/>
        <v>9000</v>
      </c>
      <c r="G223" s="5"/>
    </row>
    <row r="224" spans="1:7" ht="69" customHeight="1">
      <c r="A224" s="4" t="s">
        <v>48</v>
      </c>
      <c r="B224" s="7" t="s">
        <v>62</v>
      </c>
      <c r="C224" s="3" t="s">
        <v>490</v>
      </c>
      <c r="D224" s="5">
        <f t="shared" si="30"/>
        <v>9000</v>
      </c>
      <c r="E224" s="5">
        <f t="shared" si="30"/>
        <v>0</v>
      </c>
      <c r="F224" s="5">
        <f t="shared" si="28"/>
        <v>9000</v>
      </c>
      <c r="G224" s="5"/>
    </row>
    <row r="225" spans="1:7" ht="39" customHeight="1">
      <c r="A225" s="4" t="s">
        <v>0</v>
      </c>
      <c r="B225" s="7" t="s">
        <v>62</v>
      </c>
      <c r="C225" s="3" t="s">
        <v>491</v>
      </c>
      <c r="D225" s="5">
        <f t="shared" si="30"/>
        <v>9000</v>
      </c>
      <c r="E225" s="5">
        <f t="shared" si="30"/>
        <v>0</v>
      </c>
      <c r="F225" s="5">
        <f t="shared" si="28"/>
        <v>9000</v>
      </c>
      <c r="G225" s="5"/>
    </row>
    <row r="226" spans="1:7" ht="13.5" customHeight="1">
      <c r="A226" s="4" t="s">
        <v>83</v>
      </c>
      <c r="B226" s="7" t="s">
        <v>62</v>
      </c>
      <c r="C226" s="3" t="s">
        <v>492</v>
      </c>
      <c r="D226" s="5">
        <f>D227+D228</f>
        <v>9000</v>
      </c>
      <c r="E226" s="5">
        <f>E227+E228</f>
        <v>0</v>
      </c>
      <c r="F226" s="5">
        <f t="shared" si="28"/>
        <v>9000</v>
      </c>
      <c r="G226" s="5"/>
    </row>
    <row r="227" spans="1:7" ht="13.5" customHeight="1">
      <c r="A227" s="4" t="s">
        <v>328</v>
      </c>
      <c r="B227" s="7" t="s">
        <v>62</v>
      </c>
      <c r="C227" s="3" t="s">
        <v>494</v>
      </c>
      <c r="D227" s="5">
        <v>4500</v>
      </c>
      <c r="E227" s="80"/>
      <c r="F227" s="5">
        <f t="shared" si="28"/>
        <v>4500</v>
      </c>
      <c r="G227" s="5"/>
    </row>
    <row r="228" spans="1:7" ht="30.75" customHeight="1">
      <c r="A228" s="23" t="s">
        <v>90</v>
      </c>
      <c r="B228" s="7" t="s">
        <v>62</v>
      </c>
      <c r="C228" s="3" t="s">
        <v>493</v>
      </c>
      <c r="D228" s="5">
        <v>4500</v>
      </c>
      <c r="E228" s="5"/>
      <c r="F228" s="5">
        <f t="shared" si="28"/>
        <v>4500</v>
      </c>
      <c r="G228" s="5"/>
    </row>
    <row r="229" spans="1:7" ht="29.25" customHeight="1">
      <c r="A229" s="86" t="s">
        <v>289</v>
      </c>
      <c r="B229" s="7" t="s">
        <v>62</v>
      </c>
      <c r="C229" s="3" t="s">
        <v>495</v>
      </c>
      <c r="D229" s="5">
        <f aca="true" t="shared" si="31" ref="D229:E234">D230</f>
        <v>800</v>
      </c>
      <c r="E229" s="5">
        <f t="shared" si="31"/>
        <v>98.82</v>
      </c>
      <c r="F229" s="5">
        <f t="shared" si="28"/>
        <v>701.1800000000001</v>
      </c>
      <c r="G229" s="5"/>
    </row>
    <row r="230" spans="1:7" ht="33.75" customHeight="1">
      <c r="A230" s="23" t="s">
        <v>290</v>
      </c>
      <c r="B230" s="7" t="s">
        <v>62</v>
      </c>
      <c r="C230" s="3" t="s">
        <v>496</v>
      </c>
      <c r="D230" s="5">
        <f t="shared" si="31"/>
        <v>800</v>
      </c>
      <c r="E230" s="5">
        <f t="shared" si="31"/>
        <v>98.82</v>
      </c>
      <c r="F230" s="5">
        <f t="shared" si="28"/>
        <v>701.1800000000001</v>
      </c>
      <c r="G230" s="5"/>
    </row>
    <row r="231" spans="1:7" ht="58.5" customHeight="1">
      <c r="A231" s="10" t="s">
        <v>281</v>
      </c>
      <c r="B231" s="7" t="s">
        <v>62</v>
      </c>
      <c r="C231" s="3" t="s">
        <v>546</v>
      </c>
      <c r="D231" s="5">
        <f t="shared" si="31"/>
        <v>800</v>
      </c>
      <c r="E231" s="5">
        <f t="shared" si="31"/>
        <v>98.82</v>
      </c>
      <c r="F231" s="5">
        <f t="shared" si="28"/>
        <v>701.1800000000001</v>
      </c>
      <c r="G231" s="5"/>
    </row>
    <row r="232" spans="1:7" ht="13.5" customHeight="1">
      <c r="A232" s="4" t="s">
        <v>282</v>
      </c>
      <c r="B232" s="7" t="s">
        <v>62</v>
      </c>
      <c r="C232" s="3" t="s">
        <v>545</v>
      </c>
      <c r="D232" s="5">
        <f t="shared" si="31"/>
        <v>800</v>
      </c>
      <c r="E232" s="5">
        <f t="shared" si="31"/>
        <v>98.82</v>
      </c>
      <c r="F232" s="5">
        <f t="shared" si="28"/>
        <v>701.1800000000001</v>
      </c>
      <c r="G232" s="5"/>
    </row>
    <row r="233" spans="1:7" ht="13.5" customHeight="1">
      <c r="A233" s="4" t="s">
        <v>83</v>
      </c>
      <c r="B233" s="7" t="s">
        <v>62</v>
      </c>
      <c r="C233" s="3" t="s">
        <v>544</v>
      </c>
      <c r="D233" s="5">
        <f t="shared" si="31"/>
        <v>800</v>
      </c>
      <c r="E233" s="5">
        <f t="shared" si="31"/>
        <v>98.82</v>
      </c>
      <c r="F233" s="5">
        <f t="shared" si="28"/>
        <v>701.1800000000001</v>
      </c>
      <c r="G233" s="5"/>
    </row>
    <row r="234" spans="1:7" ht="24" customHeight="1">
      <c r="A234" s="4" t="s">
        <v>283</v>
      </c>
      <c r="B234" s="7" t="s">
        <v>62</v>
      </c>
      <c r="C234" s="3" t="s">
        <v>543</v>
      </c>
      <c r="D234" s="5">
        <f t="shared" si="31"/>
        <v>800</v>
      </c>
      <c r="E234" s="5">
        <f t="shared" si="31"/>
        <v>98.82</v>
      </c>
      <c r="F234" s="5">
        <f t="shared" si="28"/>
        <v>701.1800000000001</v>
      </c>
      <c r="G234" s="5"/>
    </row>
    <row r="235" spans="1:7" ht="13.5" customHeight="1">
      <c r="A235" s="10" t="s">
        <v>284</v>
      </c>
      <c r="B235" s="7" t="s">
        <v>62</v>
      </c>
      <c r="C235" s="3" t="s">
        <v>542</v>
      </c>
      <c r="D235" s="5">
        <v>800</v>
      </c>
      <c r="E235" s="5">
        <v>98.82</v>
      </c>
      <c r="F235" s="5">
        <f t="shared" si="28"/>
        <v>701.1800000000001</v>
      </c>
      <c r="G235" s="5"/>
    </row>
    <row r="236" spans="1:7" ht="15" customHeight="1" thickBot="1">
      <c r="A236" s="13"/>
      <c r="B236" s="40"/>
      <c r="C236" s="18"/>
      <c r="D236" s="18"/>
      <c r="E236" s="18"/>
      <c r="F236" s="5">
        <f t="shared" si="28"/>
        <v>0</v>
      </c>
      <c r="G236" s="18"/>
    </row>
    <row r="237" spans="1:7" ht="27" customHeight="1" thickBot="1">
      <c r="A237" s="14" t="s">
        <v>64</v>
      </c>
      <c r="B237" s="41">
        <v>450</v>
      </c>
      <c r="C237" s="19" t="s">
        <v>63</v>
      </c>
      <c r="D237" s="20">
        <v>-94400</v>
      </c>
      <c r="E237" s="17">
        <f>источники!F17</f>
        <v>-11820.269999999553</v>
      </c>
      <c r="F237" s="18"/>
      <c r="G237" s="21" t="s">
        <v>63</v>
      </c>
    </row>
    <row r="238" ht="15" customHeight="1" thickBot="1">
      <c r="F238" s="21" t="s">
        <v>63</v>
      </c>
    </row>
  </sheetData>
  <sheetProtection/>
  <mergeCells count="3">
    <mergeCell ref="C8:C9"/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71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25">
      <selection activeCell="F6" sqref="F6"/>
    </sheetView>
  </sheetViews>
  <sheetFormatPr defaultColWidth="9.00390625" defaultRowHeight="12.75"/>
  <cols>
    <col min="1" max="1" width="21.875" style="15" customWidth="1"/>
    <col min="2" max="2" width="5.375" style="15" customWidth="1"/>
    <col min="3" max="3" width="24.50390625" style="15" customWidth="1"/>
    <col min="4" max="4" width="11.875" style="15" customWidth="1"/>
    <col min="5" max="5" width="14.625" style="15" customWidth="1"/>
    <col min="6" max="6" width="14.375" style="15" customWidth="1"/>
  </cols>
  <sheetData>
    <row r="1" ht="12.75">
      <c r="A1" s="68" t="s">
        <v>130</v>
      </c>
    </row>
    <row r="2" ht="12.75">
      <c r="A2" s="68"/>
    </row>
    <row r="3" spans="1:6" ht="12.75">
      <c r="A3" s="96" t="s">
        <v>105</v>
      </c>
      <c r="B3" s="96" t="s">
        <v>106</v>
      </c>
      <c r="C3" s="96" t="s">
        <v>131</v>
      </c>
      <c r="D3" s="96" t="s">
        <v>132</v>
      </c>
      <c r="E3" s="92" t="s">
        <v>67</v>
      </c>
      <c r="F3" s="94" t="s">
        <v>109</v>
      </c>
    </row>
    <row r="4" spans="1:6" ht="26.25" customHeight="1">
      <c r="A4" s="97"/>
      <c r="B4" s="97"/>
      <c r="C4" s="97"/>
      <c r="D4" s="97"/>
      <c r="E4" s="93"/>
      <c r="F4" s="95"/>
    </row>
    <row r="5" spans="1:6" ht="12.75">
      <c r="A5" s="69">
        <v>1</v>
      </c>
      <c r="B5" s="69">
        <v>2</v>
      </c>
      <c r="C5" s="69">
        <v>3</v>
      </c>
      <c r="D5" s="69">
        <v>10</v>
      </c>
      <c r="E5" s="69">
        <v>18</v>
      </c>
      <c r="F5" s="69">
        <v>19</v>
      </c>
    </row>
    <row r="6" spans="1:6" ht="31.5" customHeight="1">
      <c r="A6" s="70" t="s">
        <v>77</v>
      </c>
      <c r="B6" s="71">
        <v>500</v>
      </c>
      <c r="C6" s="72" t="s">
        <v>63</v>
      </c>
      <c r="D6" s="16">
        <f>D17</f>
        <v>0</v>
      </c>
      <c r="E6" s="16">
        <f>E17+E7</f>
        <v>11820.269999999553</v>
      </c>
      <c r="F6" s="73">
        <f>F17</f>
        <v>-11820.269999999553</v>
      </c>
    </row>
    <row r="7" spans="1:6" ht="30.75">
      <c r="A7" s="70" t="s">
        <v>291</v>
      </c>
      <c r="B7" s="71">
        <v>520</v>
      </c>
      <c r="C7" s="72" t="s">
        <v>292</v>
      </c>
      <c r="D7" s="16">
        <f aca="true" t="shared" si="0" ref="D7:E9">D8</f>
        <v>0</v>
      </c>
      <c r="E7" s="16">
        <f t="shared" si="0"/>
        <v>0</v>
      </c>
      <c r="F7" s="73"/>
    </row>
    <row r="8" spans="1:6" ht="51">
      <c r="A8" s="70" t="s">
        <v>293</v>
      </c>
      <c r="B8" s="71">
        <v>520</v>
      </c>
      <c r="C8" s="72" t="s">
        <v>294</v>
      </c>
      <c r="D8" s="16">
        <f t="shared" si="0"/>
        <v>0</v>
      </c>
      <c r="E8" s="16">
        <f t="shared" si="0"/>
        <v>0</v>
      </c>
      <c r="F8" s="73"/>
    </row>
    <row r="9" spans="1:6" ht="61.5">
      <c r="A9" s="70" t="s">
        <v>295</v>
      </c>
      <c r="B9" s="71">
        <v>520</v>
      </c>
      <c r="C9" s="72" t="s">
        <v>296</v>
      </c>
      <c r="D9" s="16">
        <f t="shared" si="0"/>
        <v>0</v>
      </c>
      <c r="E9" s="16">
        <f t="shared" si="0"/>
        <v>0</v>
      </c>
      <c r="F9" s="73"/>
    </row>
    <row r="10" spans="1:6" ht="72">
      <c r="A10" s="70" t="s">
        <v>297</v>
      </c>
      <c r="B10" s="71">
        <v>520</v>
      </c>
      <c r="C10" s="72" t="s">
        <v>298</v>
      </c>
      <c r="D10" s="16"/>
      <c r="E10" s="16"/>
      <c r="F10" s="73"/>
    </row>
    <row r="11" spans="1:6" ht="61.5">
      <c r="A11" s="70" t="s">
        <v>299</v>
      </c>
      <c r="B11" s="71">
        <v>520</v>
      </c>
      <c r="C11" s="72" t="s">
        <v>300</v>
      </c>
      <c r="D11" s="16" t="s">
        <v>155</v>
      </c>
      <c r="E11" s="16" t="s">
        <v>155</v>
      </c>
      <c r="F11" s="73" t="s">
        <v>155</v>
      </c>
    </row>
    <row r="12" spans="1:6" ht="61.5">
      <c r="A12" s="70" t="s">
        <v>301</v>
      </c>
      <c r="B12" s="71">
        <v>520</v>
      </c>
      <c r="C12" s="72" t="s">
        <v>302</v>
      </c>
      <c r="D12" s="16" t="s">
        <v>155</v>
      </c>
      <c r="E12" s="16" t="s">
        <v>155</v>
      </c>
      <c r="F12" s="73" t="s">
        <v>155</v>
      </c>
    </row>
    <row r="13" spans="1:6" ht="30.75">
      <c r="A13" s="70" t="s">
        <v>150</v>
      </c>
      <c r="B13" s="71">
        <v>520</v>
      </c>
      <c r="C13" s="72" t="s">
        <v>155</v>
      </c>
      <c r="D13" s="16" t="s">
        <v>155</v>
      </c>
      <c r="E13" s="16" t="s">
        <v>155</v>
      </c>
      <c r="F13" s="73" t="s">
        <v>155</v>
      </c>
    </row>
    <row r="14" spans="1:6" ht="12.75">
      <c r="A14" s="70" t="s">
        <v>151</v>
      </c>
      <c r="B14" s="71"/>
      <c r="C14" s="72"/>
      <c r="D14" s="73"/>
      <c r="E14" s="73"/>
      <c r="F14" s="73"/>
    </row>
    <row r="15" spans="1:6" ht="21">
      <c r="A15" s="70" t="s">
        <v>152</v>
      </c>
      <c r="B15" s="71">
        <v>620</v>
      </c>
      <c r="C15" s="72" t="s">
        <v>155</v>
      </c>
      <c r="D15" s="73" t="s">
        <v>155</v>
      </c>
      <c r="E15" s="73" t="s">
        <v>155</v>
      </c>
      <c r="F15" s="73" t="s">
        <v>155</v>
      </c>
    </row>
    <row r="16" spans="1:6" ht="12.75">
      <c r="A16" s="70" t="s">
        <v>151</v>
      </c>
      <c r="B16" s="71"/>
      <c r="C16" s="72"/>
      <c r="D16" s="73"/>
      <c r="E16" s="73"/>
      <c r="F16" s="73"/>
    </row>
    <row r="17" spans="1:6" ht="12.75">
      <c r="A17" s="70" t="s">
        <v>153</v>
      </c>
      <c r="B17" s="71">
        <v>700</v>
      </c>
      <c r="C17" s="74" t="s">
        <v>28</v>
      </c>
      <c r="D17" s="73">
        <f>D21+D25</f>
        <v>0</v>
      </c>
      <c r="E17" s="73">
        <f>E18</f>
        <v>11820.269999999553</v>
      </c>
      <c r="F17" s="73">
        <f>(E17)*-1</f>
        <v>-11820.269999999553</v>
      </c>
    </row>
    <row r="18" spans="1:6" ht="30.75">
      <c r="A18" s="70" t="s">
        <v>27</v>
      </c>
      <c r="B18" s="71">
        <v>700</v>
      </c>
      <c r="C18" s="74" t="s">
        <v>133</v>
      </c>
      <c r="D18" s="16">
        <f>D22+D26</f>
        <v>0</v>
      </c>
      <c r="E18" s="16">
        <f>E22+E26</f>
        <v>11820.269999999553</v>
      </c>
      <c r="F18" s="75" t="s">
        <v>156</v>
      </c>
    </row>
    <row r="19" spans="1:6" ht="21">
      <c r="A19" s="70" t="s">
        <v>154</v>
      </c>
      <c r="B19" s="71">
        <v>700</v>
      </c>
      <c r="C19" s="74" t="s">
        <v>134</v>
      </c>
      <c r="D19" s="76">
        <f aca="true" t="shared" si="1" ref="D19:E21">D20</f>
        <v>-15949200</v>
      </c>
      <c r="E19" s="16">
        <f t="shared" si="1"/>
        <v>-3623121.4</v>
      </c>
      <c r="F19" s="75" t="s">
        <v>156</v>
      </c>
    </row>
    <row r="20" spans="1:6" ht="21">
      <c r="A20" s="70" t="s">
        <v>97</v>
      </c>
      <c r="B20" s="71">
        <v>710</v>
      </c>
      <c r="C20" s="74" t="s">
        <v>135</v>
      </c>
      <c r="D20" s="76">
        <f t="shared" si="1"/>
        <v>-15949200</v>
      </c>
      <c r="E20" s="16">
        <f t="shared" si="1"/>
        <v>-3623121.4</v>
      </c>
      <c r="F20" s="75" t="s">
        <v>156</v>
      </c>
    </row>
    <row r="21" spans="1:6" ht="21">
      <c r="A21" s="70" t="s">
        <v>136</v>
      </c>
      <c r="B21" s="71">
        <v>710</v>
      </c>
      <c r="C21" s="74" t="s">
        <v>137</v>
      </c>
      <c r="D21" s="76">
        <f t="shared" si="1"/>
        <v>-15949200</v>
      </c>
      <c r="E21" s="16">
        <f t="shared" si="1"/>
        <v>-3623121.4</v>
      </c>
      <c r="F21" s="75" t="s">
        <v>156</v>
      </c>
    </row>
    <row r="22" spans="1:6" ht="30.75">
      <c r="A22" s="70" t="s">
        <v>138</v>
      </c>
      <c r="B22" s="71">
        <v>710</v>
      </c>
      <c r="C22" s="74" t="s">
        <v>139</v>
      </c>
      <c r="D22" s="76">
        <v>-15949200</v>
      </c>
      <c r="E22" s="16">
        <f>-доходы!E14</f>
        <v>-3623121.4</v>
      </c>
      <c r="F22" s="75" t="s">
        <v>156</v>
      </c>
    </row>
    <row r="23" spans="1:6" ht="21">
      <c r="A23" s="70" t="s">
        <v>98</v>
      </c>
      <c r="B23" s="71">
        <v>720</v>
      </c>
      <c r="C23" s="74" t="s">
        <v>140</v>
      </c>
      <c r="D23" s="16">
        <f aca="true" t="shared" si="2" ref="D23:E25">D24</f>
        <v>15949200</v>
      </c>
      <c r="E23" s="16">
        <f t="shared" si="2"/>
        <v>3634941.6699999995</v>
      </c>
      <c r="F23" s="75" t="s">
        <v>156</v>
      </c>
    </row>
    <row r="24" spans="1:6" ht="21">
      <c r="A24" s="70" t="s">
        <v>99</v>
      </c>
      <c r="B24" s="71">
        <v>720</v>
      </c>
      <c r="C24" s="74" t="s">
        <v>141</v>
      </c>
      <c r="D24" s="16">
        <f t="shared" si="2"/>
        <v>15949200</v>
      </c>
      <c r="E24" s="16">
        <f t="shared" si="2"/>
        <v>3634941.6699999995</v>
      </c>
      <c r="F24" s="75" t="s">
        <v>156</v>
      </c>
    </row>
    <row r="25" spans="1:6" ht="21">
      <c r="A25" s="70" t="s">
        <v>142</v>
      </c>
      <c r="B25" s="71">
        <v>720</v>
      </c>
      <c r="C25" s="74" t="s">
        <v>143</v>
      </c>
      <c r="D25" s="16">
        <f t="shared" si="2"/>
        <v>15949200</v>
      </c>
      <c r="E25" s="16">
        <f t="shared" si="2"/>
        <v>3634941.6699999995</v>
      </c>
      <c r="F25" s="75" t="s">
        <v>156</v>
      </c>
    </row>
    <row r="26" spans="1:6" ht="30.75">
      <c r="A26" s="77" t="s">
        <v>144</v>
      </c>
      <c r="B26" s="71">
        <v>720</v>
      </c>
      <c r="C26" s="74" t="s">
        <v>145</v>
      </c>
      <c r="D26" s="16">
        <v>15949200</v>
      </c>
      <c r="E26" s="16">
        <f>расходы!E7</f>
        <v>3634941.6699999995</v>
      </c>
      <c r="F26" s="75" t="s">
        <v>156</v>
      </c>
    </row>
    <row r="28" spans="1:5" ht="12.75">
      <c r="A28" s="91" t="s">
        <v>304</v>
      </c>
      <c r="B28" s="91"/>
      <c r="C28" s="91"/>
      <c r="D28" s="91"/>
      <c r="E28" s="91"/>
    </row>
    <row r="31" spans="1:3" ht="12.75">
      <c r="A31" s="12" t="s">
        <v>195</v>
      </c>
      <c r="B31" s="12"/>
      <c r="C31" s="12"/>
    </row>
    <row r="32" spans="1:6" ht="12.75">
      <c r="A32" s="12" t="s">
        <v>202</v>
      </c>
      <c r="B32" s="12"/>
      <c r="C32" s="44" t="s">
        <v>303</v>
      </c>
      <c r="D32" s="12" t="s">
        <v>305</v>
      </c>
      <c r="E32" s="12"/>
      <c r="F32" s="12"/>
    </row>
    <row r="33" spans="1:6" ht="12.75">
      <c r="A33" s="12"/>
      <c r="B33" s="12"/>
      <c r="C33" s="44"/>
      <c r="D33" s="12"/>
      <c r="E33" s="12"/>
      <c r="F33" s="12"/>
    </row>
    <row r="34" spans="1:6" ht="12.75">
      <c r="A34" s="12"/>
      <c r="B34" s="12"/>
      <c r="C34" s="44"/>
      <c r="D34" s="12"/>
      <c r="E34" s="12"/>
      <c r="F34" s="12"/>
    </row>
    <row r="35" spans="1:6" ht="12.75">
      <c r="A35" s="12" t="s">
        <v>15</v>
      </c>
      <c r="B35" s="12"/>
      <c r="C35" s="44"/>
      <c r="D35" s="12" t="s">
        <v>44</v>
      </c>
      <c r="E35" s="12"/>
      <c r="F35" s="12"/>
    </row>
    <row r="36" spans="1:6" ht="12.75">
      <c r="A36" s="12"/>
      <c r="B36" s="12"/>
      <c r="C36" s="44"/>
      <c r="D36" s="12"/>
      <c r="E36" s="12"/>
      <c r="F36" s="12"/>
    </row>
    <row r="37" spans="1:6" ht="12.75">
      <c r="A37" s="12"/>
      <c r="B37" s="12"/>
      <c r="C37" s="44"/>
      <c r="D37" s="12"/>
      <c r="E37" s="12"/>
      <c r="F37" s="12"/>
    </row>
    <row r="38" spans="1:6" ht="12.75">
      <c r="A38" s="12" t="s">
        <v>503</v>
      </c>
      <c r="B38" s="12"/>
      <c r="C38" s="44"/>
      <c r="E38" s="12"/>
      <c r="F38" s="12"/>
    </row>
    <row r="39" spans="1:6" ht="12.75">
      <c r="A39" s="12"/>
      <c r="B39" s="12"/>
      <c r="C39" s="12"/>
      <c r="D39" s="12"/>
      <c r="E39" s="12"/>
      <c r="F39" s="12"/>
    </row>
  </sheetData>
  <sheetProtection/>
  <mergeCells count="7">
    <mergeCell ref="A28:E28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view="pageBreakPreview" zoomScaleSheetLayoutView="100" zoomScalePageLayoutView="0" workbookViewId="0" topLeftCell="A7">
      <selection activeCell="A16" sqref="A16"/>
    </sheetView>
  </sheetViews>
  <sheetFormatPr defaultColWidth="9.00390625" defaultRowHeight="12.75"/>
  <cols>
    <col min="1" max="1" width="31.50390625" style="43" customWidth="1"/>
    <col min="2" max="2" width="4.625" style="15" customWidth="1"/>
    <col min="3" max="3" width="24.50390625" style="15" customWidth="1"/>
    <col min="4" max="4" width="12.625" style="12" customWidth="1"/>
    <col min="5" max="5" width="11.50390625" style="12" customWidth="1"/>
    <col min="6" max="6" width="11.50390625" style="15" customWidth="1"/>
  </cols>
  <sheetData>
    <row r="1" spans="3:6" ht="10.5" customHeight="1">
      <c r="C1" s="99"/>
      <c r="D1" s="99"/>
      <c r="E1" s="99"/>
      <c r="F1" s="99"/>
    </row>
    <row r="2" spans="4:5" ht="9.75" customHeight="1">
      <c r="D2" s="15"/>
      <c r="E2" s="44"/>
    </row>
    <row r="3" spans="1:6" ht="19.5" customHeight="1" thickBot="1">
      <c r="A3" s="100" t="s">
        <v>148</v>
      </c>
      <c r="B3" s="100"/>
      <c r="C3" s="100"/>
      <c r="D3" s="100"/>
      <c r="E3" s="101"/>
      <c r="F3" s="45" t="s">
        <v>54</v>
      </c>
    </row>
    <row r="4" spans="2:6" ht="11.25" customHeight="1">
      <c r="B4" s="102" t="s">
        <v>551</v>
      </c>
      <c r="C4" s="102"/>
      <c r="F4" s="46" t="s">
        <v>65</v>
      </c>
    </row>
    <row r="5" spans="2:6" ht="17.25" customHeight="1">
      <c r="B5" s="47"/>
      <c r="C5" s="47"/>
      <c r="E5" s="12" t="s">
        <v>100</v>
      </c>
      <c r="F5" s="48">
        <v>42461</v>
      </c>
    </row>
    <row r="6" spans="1:6" ht="18.75" customHeight="1">
      <c r="A6" s="49" t="s">
        <v>76</v>
      </c>
      <c r="B6" s="12"/>
      <c r="C6" s="12"/>
      <c r="E6" s="12" t="s">
        <v>101</v>
      </c>
      <c r="F6" s="50" t="s">
        <v>102</v>
      </c>
    </row>
    <row r="7" spans="1:6" ht="17.25" customHeight="1">
      <c r="A7" s="104" t="s">
        <v>193</v>
      </c>
      <c r="B7" s="104"/>
      <c r="C7" s="104"/>
      <c r="D7" s="104"/>
      <c r="E7" s="12" t="s">
        <v>103</v>
      </c>
      <c r="F7" s="51">
        <v>951</v>
      </c>
    </row>
    <row r="8" spans="1:6" ht="35.25" customHeight="1">
      <c r="A8" s="103" t="s">
        <v>149</v>
      </c>
      <c r="B8" s="103"/>
      <c r="C8" s="103" t="s">
        <v>26</v>
      </c>
      <c r="D8" s="103"/>
      <c r="E8" s="12" t="s">
        <v>211</v>
      </c>
      <c r="F8" s="50" t="s">
        <v>16</v>
      </c>
    </row>
    <row r="9" spans="1:6" ht="15.75" customHeight="1">
      <c r="A9" s="105" t="s">
        <v>232</v>
      </c>
      <c r="B9" s="106"/>
      <c r="C9" s="106"/>
      <c r="D9" s="106"/>
      <c r="F9" s="51"/>
    </row>
    <row r="10" spans="1:6" ht="16.5" customHeight="1" thickBot="1">
      <c r="A10" s="49" t="s">
        <v>104</v>
      </c>
      <c r="B10" s="12"/>
      <c r="C10" s="12"/>
      <c r="F10" s="52">
        <v>383</v>
      </c>
    </row>
    <row r="11" spans="1:6" ht="15.75" customHeight="1">
      <c r="A11" s="98" t="s">
        <v>71</v>
      </c>
      <c r="B11" s="98"/>
      <c r="C11" s="98"/>
      <c r="D11" s="98"/>
      <c r="E11" s="98"/>
      <c r="F11" s="98"/>
    </row>
    <row r="12" spans="1:6" ht="48" customHeight="1">
      <c r="A12" s="53" t="s">
        <v>105</v>
      </c>
      <c r="B12" s="53" t="s">
        <v>106</v>
      </c>
      <c r="C12" s="53" t="s">
        <v>107</v>
      </c>
      <c r="D12" s="53" t="s">
        <v>108</v>
      </c>
      <c r="E12" s="53" t="s">
        <v>67</v>
      </c>
      <c r="F12" s="53" t="s">
        <v>109</v>
      </c>
    </row>
    <row r="13" spans="1:6" ht="13.5" customHeight="1">
      <c r="A13" s="54">
        <v>1</v>
      </c>
      <c r="B13" s="54">
        <v>2</v>
      </c>
      <c r="C13" s="54">
        <v>3</v>
      </c>
      <c r="D13" s="54" t="s">
        <v>52</v>
      </c>
      <c r="E13" s="54" t="s">
        <v>69</v>
      </c>
      <c r="F13" s="54" t="s">
        <v>70</v>
      </c>
    </row>
    <row r="14" spans="1:6" ht="12.75">
      <c r="A14" s="55" t="s">
        <v>110</v>
      </c>
      <c r="B14" s="56" t="s">
        <v>162</v>
      </c>
      <c r="C14" s="56" t="s">
        <v>63</v>
      </c>
      <c r="D14" s="2">
        <f>D16+D62</f>
        <v>15949200</v>
      </c>
      <c r="E14" s="2">
        <f>E16+E62</f>
        <v>3623121.4</v>
      </c>
      <c r="F14" s="2">
        <f>D14-E14</f>
        <v>12326078.6</v>
      </c>
    </row>
    <row r="15" spans="1:6" ht="12.75">
      <c r="A15" s="55" t="s">
        <v>157</v>
      </c>
      <c r="B15" s="57"/>
      <c r="C15" s="56"/>
      <c r="D15" s="2"/>
      <c r="E15" s="2"/>
      <c r="F15" s="2">
        <f aca="true" t="shared" si="0" ref="F15:F76">D15-E15</f>
        <v>0</v>
      </c>
    </row>
    <row r="16" spans="1:6" ht="12.75">
      <c r="A16" s="58" t="s">
        <v>111</v>
      </c>
      <c r="B16" s="59" t="s">
        <v>162</v>
      </c>
      <c r="C16" s="60" t="s">
        <v>163</v>
      </c>
      <c r="D16" s="2">
        <f>D17+D22+D28+D36+D44+D51+D55+D59+D47</f>
        <v>5935700</v>
      </c>
      <c r="E16" s="2">
        <f>E17+E22+E28+E36+E44+E51+E55+E59+E47</f>
        <v>1069321.4</v>
      </c>
      <c r="F16" s="2">
        <f t="shared" si="0"/>
        <v>4866378.6</v>
      </c>
    </row>
    <row r="17" spans="1:6" ht="12.75">
      <c r="A17" s="58" t="s">
        <v>112</v>
      </c>
      <c r="B17" s="59" t="s">
        <v>162</v>
      </c>
      <c r="C17" s="60" t="s">
        <v>164</v>
      </c>
      <c r="D17" s="2">
        <f>D18</f>
        <v>762700</v>
      </c>
      <c r="E17" s="2">
        <f>E18</f>
        <v>152241.73</v>
      </c>
      <c r="F17" s="2">
        <f t="shared" si="0"/>
        <v>610458.27</v>
      </c>
    </row>
    <row r="18" spans="1:6" ht="12.75">
      <c r="A18" s="58" t="s">
        <v>113</v>
      </c>
      <c r="B18" s="59" t="s">
        <v>162</v>
      </c>
      <c r="C18" s="60" t="s">
        <v>165</v>
      </c>
      <c r="D18" s="2">
        <f>D19</f>
        <v>762700</v>
      </c>
      <c r="E18" s="2">
        <f>E19+E20+E21</f>
        <v>152241.73</v>
      </c>
      <c r="F18" s="2">
        <f t="shared" si="0"/>
        <v>610458.27</v>
      </c>
    </row>
    <row r="19" spans="1:6" ht="95.25" customHeight="1">
      <c r="A19" s="61" t="s">
        <v>227</v>
      </c>
      <c r="B19" s="62" t="s">
        <v>162</v>
      </c>
      <c r="C19" s="60" t="s">
        <v>166</v>
      </c>
      <c r="D19" s="2">
        <v>762700</v>
      </c>
      <c r="E19" s="2">
        <v>150439.24</v>
      </c>
      <c r="F19" s="2">
        <f t="shared" si="0"/>
        <v>612260.76</v>
      </c>
    </row>
    <row r="20" spans="1:6" ht="56.25" customHeight="1">
      <c r="A20" s="11" t="s">
        <v>228</v>
      </c>
      <c r="B20" s="62" t="s">
        <v>162</v>
      </c>
      <c r="C20" s="60" t="s">
        <v>502</v>
      </c>
      <c r="D20" s="2">
        <v>0</v>
      </c>
      <c r="E20" s="2">
        <v>-4.21</v>
      </c>
      <c r="F20" s="2">
        <f t="shared" si="0"/>
        <v>4.21</v>
      </c>
    </row>
    <row r="21" spans="1:6" ht="56.25" customHeight="1">
      <c r="A21" s="11" t="s">
        <v>228</v>
      </c>
      <c r="B21" s="62" t="s">
        <v>162</v>
      </c>
      <c r="C21" s="60" t="s">
        <v>167</v>
      </c>
      <c r="D21" s="2">
        <v>0</v>
      </c>
      <c r="E21" s="2">
        <v>1806.7</v>
      </c>
      <c r="F21" s="2">
        <f t="shared" si="0"/>
        <v>-1806.7</v>
      </c>
    </row>
    <row r="22" spans="1:6" ht="36" customHeight="1">
      <c r="A22" s="58" t="s">
        <v>29</v>
      </c>
      <c r="B22" s="59" t="s">
        <v>162</v>
      </c>
      <c r="C22" s="60" t="s">
        <v>30</v>
      </c>
      <c r="D22" s="2">
        <f>D23</f>
        <v>3039900</v>
      </c>
      <c r="E22" s="2">
        <f>E23</f>
        <v>668345.26</v>
      </c>
      <c r="F22" s="2">
        <f t="shared" si="0"/>
        <v>2371554.74</v>
      </c>
    </row>
    <row r="23" spans="1:6" ht="39" customHeight="1">
      <c r="A23" s="58" t="s">
        <v>229</v>
      </c>
      <c r="B23" s="59" t="s">
        <v>162</v>
      </c>
      <c r="C23" s="60" t="s">
        <v>31</v>
      </c>
      <c r="D23" s="2">
        <f>D24+D25+D26+D27</f>
        <v>3039900</v>
      </c>
      <c r="E23" s="2">
        <f>E24+E25+E26+E27</f>
        <v>668345.26</v>
      </c>
      <c r="F23" s="2">
        <f t="shared" si="0"/>
        <v>2371554.74</v>
      </c>
    </row>
    <row r="24" spans="1:6" ht="96.75" customHeight="1">
      <c r="A24" s="11" t="s">
        <v>196</v>
      </c>
      <c r="B24" s="62" t="s">
        <v>162</v>
      </c>
      <c r="C24" s="60" t="s">
        <v>32</v>
      </c>
      <c r="D24" s="2">
        <v>1059700</v>
      </c>
      <c r="E24" s="2">
        <v>232477.99</v>
      </c>
      <c r="F24" s="2">
        <f t="shared" si="0"/>
        <v>827222.01</v>
      </c>
    </row>
    <row r="25" spans="1:6" ht="96" customHeight="1">
      <c r="A25" s="11" t="s">
        <v>197</v>
      </c>
      <c r="B25" s="62" t="s">
        <v>162</v>
      </c>
      <c r="C25" s="60" t="s">
        <v>33</v>
      </c>
      <c r="D25" s="2">
        <v>21300</v>
      </c>
      <c r="E25" s="2">
        <v>4061.09</v>
      </c>
      <c r="F25" s="2">
        <f t="shared" si="0"/>
        <v>17238.91</v>
      </c>
    </row>
    <row r="26" spans="1:6" ht="74.25" customHeight="1">
      <c r="A26" s="11" t="s">
        <v>198</v>
      </c>
      <c r="B26" s="62" t="s">
        <v>162</v>
      </c>
      <c r="C26" s="60" t="s">
        <v>34</v>
      </c>
      <c r="D26" s="2">
        <v>0</v>
      </c>
      <c r="E26" s="2">
        <v>473606.09</v>
      </c>
      <c r="F26" s="2">
        <f t="shared" si="0"/>
        <v>-473606.09</v>
      </c>
    </row>
    <row r="27" spans="1:6" ht="75" customHeight="1">
      <c r="A27" s="11" t="s">
        <v>199</v>
      </c>
      <c r="B27" s="62" t="s">
        <v>162</v>
      </c>
      <c r="C27" s="60" t="s">
        <v>35</v>
      </c>
      <c r="D27" s="2">
        <v>1958900</v>
      </c>
      <c r="E27" s="2">
        <v>-41799.91</v>
      </c>
      <c r="F27" s="2">
        <f t="shared" si="0"/>
        <v>2000699.91</v>
      </c>
    </row>
    <row r="28" spans="1:6" ht="12.75">
      <c r="A28" s="58" t="s">
        <v>114</v>
      </c>
      <c r="B28" s="59" t="s">
        <v>162</v>
      </c>
      <c r="C28" s="60" t="s">
        <v>36</v>
      </c>
      <c r="D28" s="2">
        <f>D29</f>
        <v>0</v>
      </c>
      <c r="E28" s="2"/>
      <c r="F28" s="2">
        <f t="shared" si="0"/>
        <v>0</v>
      </c>
    </row>
    <row r="29" spans="1:6" ht="27" customHeight="1">
      <c r="A29" s="58" t="s">
        <v>115</v>
      </c>
      <c r="B29" s="59" t="s">
        <v>162</v>
      </c>
      <c r="C29" s="60" t="s">
        <v>37</v>
      </c>
      <c r="D29" s="2">
        <f>D30+D33+D35</f>
        <v>0</v>
      </c>
      <c r="E29" s="2"/>
      <c r="F29" s="2">
        <f t="shared" si="0"/>
        <v>0</v>
      </c>
    </row>
    <row r="30" spans="1:6" ht="36" customHeight="1">
      <c r="A30" s="55" t="s">
        <v>116</v>
      </c>
      <c r="B30" s="62" t="s">
        <v>162</v>
      </c>
      <c r="C30" s="60" t="s">
        <v>38</v>
      </c>
      <c r="D30" s="2">
        <f>D31</f>
        <v>0</v>
      </c>
      <c r="E30" s="2"/>
      <c r="F30" s="2">
        <f t="shared" si="0"/>
        <v>0</v>
      </c>
    </row>
    <row r="31" spans="1:6" ht="33.75" customHeight="1">
      <c r="A31" s="55" t="s">
        <v>116</v>
      </c>
      <c r="B31" s="62" t="s">
        <v>162</v>
      </c>
      <c r="C31" s="60" t="s">
        <v>168</v>
      </c>
      <c r="D31" s="2">
        <v>0</v>
      </c>
      <c r="E31" s="2"/>
      <c r="F31" s="2">
        <f t="shared" si="0"/>
        <v>0</v>
      </c>
    </row>
    <row r="32" spans="1:6" ht="49.5" customHeight="1">
      <c r="A32" s="55" t="s">
        <v>280</v>
      </c>
      <c r="B32" s="62" t="s">
        <v>162</v>
      </c>
      <c r="C32" s="60" t="s">
        <v>279</v>
      </c>
      <c r="D32" s="2">
        <v>0</v>
      </c>
      <c r="E32" s="2"/>
      <c r="F32" s="2">
        <f t="shared" si="0"/>
        <v>0</v>
      </c>
    </row>
    <row r="33" spans="1:6" ht="44.25" customHeight="1">
      <c r="A33" s="55" t="s">
        <v>230</v>
      </c>
      <c r="B33" s="62" t="s">
        <v>162</v>
      </c>
      <c r="C33" s="60" t="s">
        <v>169</v>
      </c>
      <c r="D33" s="2">
        <f>D34</f>
        <v>0</v>
      </c>
      <c r="E33" s="2"/>
      <c r="F33" s="2">
        <f t="shared" si="0"/>
        <v>0</v>
      </c>
    </row>
    <row r="34" spans="1:6" ht="44.25" customHeight="1">
      <c r="A34" s="55" t="s">
        <v>230</v>
      </c>
      <c r="B34" s="62" t="s">
        <v>162</v>
      </c>
      <c r="C34" s="60" t="s">
        <v>170</v>
      </c>
      <c r="D34" s="2">
        <v>0</v>
      </c>
      <c r="E34" s="2"/>
      <c r="F34" s="2">
        <f t="shared" si="0"/>
        <v>0</v>
      </c>
    </row>
    <row r="35" spans="1:6" ht="30" customHeight="1">
      <c r="A35" s="11" t="s">
        <v>161</v>
      </c>
      <c r="B35" s="62" t="s">
        <v>162</v>
      </c>
      <c r="C35" s="60" t="s">
        <v>39</v>
      </c>
      <c r="D35" s="2">
        <v>0</v>
      </c>
      <c r="E35" s="2"/>
      <c r="F35" s="2">
        <f t="shared" si="0"/>
        <v>0</v>
      </c>
    </row>
    <row r="36" spans="1:6" ht="12.75">
      <c r="A36" s="58" t="s">
        <v>117</v>
      </c>
      <c r="B36" s="59" t="s">
        <v>162</v>
      </c>
      <c r="C36" s="60" t="s">
        <v>171</v>
      </c>
      <c r="D36" s="2">
        <f>D37+D39</f>
        <v>1849400</v>
      </c>
      <c r="E36" s="2">
        <f>E37+E39</f>
        <v>163700.35</v>
      </c>
      <c r="F36" s="2">
        <f t="shared" si="0"/>
        <v>1685699.65</v>
      </c>
    </row>
    <row r="37" spans="1:6" ht="12.75">
      <c r="A37" s="58" t="s">
        <v>118</v>
      </c>
      <c r="B37" s="59" t="s">
        <v>162</v>
      </c>
      <c r="C37" s="60" t="s">
        <v>172</v>
      </c>
      <c r="D37" s="2">
        <f>D38</f>
        <v>191200</v>
      </c>
      <c r="E37" s="2">
        <f>E38</f>
        <v>5879.97</v>
      </c>
      <c r="F37" s="2">
        <f t="shared" si="0"/>
        <v>185320.03</v>
      </c>
    </row>
    <row r="38" spans="1:6" ht="43.5" customHeight="1">
      <c r="A38" s="55" t="s">
        <v>259</v>
      </c>
      <c r="B38" s="62" t="s">
        <v>162</v>
      </c>
      <c r="C38" s="60" t="s">
        <v>173</v>
      </c>
      <c r="D38" s="2">
        <v>191200</v>
      </c>
      <c r="E38" s="2">
        <v>5879.97</v>
      </c>
      <c r="F38" s="2">
        <f t="shared" si="0"/>
        <v>185320.03</v>
      </c>
    </row>
    <row r="39" spans="1:6" ht="12.75">
      <c r="A39" s="58" t="s">
        <v>119</v>
      </c>
      <c r="B39" s="59" t="s">
        <v>162</v>
      </c>
      <c r="C39" s="60" t="s">
        <v>174</v>
      </c>
      <c r="D39" s="2">
        <f>D40+D42</f>
        <v>1658200</v>
      </c>
      <c r="E39" s="2">
        <f>E40+E42</f>
        <v>157820.38</v>
      </c>
      <c r="F39" s="2">
        <f t="shared" si="0"/>
        <v>1500379.62</v>
      </c>
    </row>
    <row r="40" spans="1:6" ht="30" customHeight="1">
      <c r="A40" s="55" t="s">
        <v>252</v>
      </c>
      <c r="B40" s="59" t="s">
        <v>162</v>
      </c>
      <c r="C40" s="60" t="s">
        <v>224</v>
      </c>
      <c r="D40" s="2">
        <f>D41</f>
        <v>958800</v>
      </c>
      <c r="E40" s="2">
        <f>E41</f>
        <v>140614.45</v>
      </c>
      <c r="F40" s="2">
        <f t="shared" si="0"/>
        <v>818185.55</v>
      </c>
    </row>
    <row r="41" spans="1:6" ht="45" customHeight="1">
      <c r="A41" s="55" t="s">
        <v>226</v>
      </c>
      <c r="B41" s="62" t="s">
        <v>162</v>
      </c>
      <c r="C41" s="60" t="s">
        <v>223</v>
      </c>
      <c r="D41" s="2">
        <v>958800</v>
      </c>
      <c r="E41" s="2">
        <v>140614.45</v>
      </c>
      <c r="F41" s="2">
        <f t="shared" si="0"/>
        <v>818185.55</v>
      </c>
    </row>
    <row r="42" spans="1:6" ht="33" customHeight="1">
      <c r="A42" s="55" t="s">
        <v>253</v>
      </c>
      <c r="B42" s="59" t="s">
        <v>162</v>
      </c>
      <c r="C42" s="60" t="s">
        <v>222</v>
      </c>
      <c r="D42" s="2">
        <f>D43</f>
        <v>699400</v>
      </c>
      <c r="E42" s="2">
        <f>E43</f>
        <v>17205.93</v>
      </c>
      <c r="F42" s="2">
        <f t="shared" si="0"/>
        <v>682194.07</v>
      </c>
    </row>
    <row r="43" spans="1:6" ht="48.75" customHeight="1">
      <c r="A43" s="55" t="s">
        <v>225</v>
      </c>
      <c r="B43" s="62" t="s">
        <v>162</v>
      </c>
      <c r="C43" s="60" t="s">
        <v>221</v>
      </c>
      <c r="D43" s="2">
        <v>699400</v>
      </c>
      <c r="E43" s="2">
        <v>17205.93</v>
      </c>
      <c r="F43" s="2">
        <f t="shared" si="0"/>
        <v>682194.07</v>
      </c>
    </row>
    <row r="44" spans="1:6" ht="12.75">
      <c r="A44" s="58" t="s">
        <v>120</v>
      </c>
      <c r="B44" s="59" t="s">
        <v>162</v>
      </c>
      <c r="C44" s="60" t="s">
        <v>175</v>
      </c>
      <c r="D44" s="2">
        <f>D45</f>
        <v>42900</v>
      </c>
      <c r="E44" s="2">
        <f>E45</f>
        <v>0</v>
      </c>
      <c r="F44" s="2">
        <f t="shared" si="0"/>
        <v>42900</v>
      </c>
    </row>
    <row r="45" spans="1:6" ht="51" customHeight="1">
      <c r="A45" s="58" t="s">
        <v>121</v>
      </c>
      <c r="B45" s="59" t="s">
        <v>162</v>
      </c>
      <c r="C45" s="60" t="s">
        <v>176</v>
      </c>
      <c r="D45" s="2">
        <f>D46</f>
        <v>42900</v>
      </c>
      <c r="E45" s="2">
        <f>E46</f>
        <v>0</v>
      </c>
      <c r="F45" s="2">
        <f t="shared" si="0"/>
        <v>42900</v>
      </c>
    </row>
    <row r="46" spans="1:6" ht="78.75" customHeight="1">
      <c r="A46" s="55" t="s">
        <v>24</v>
      </c>
      <c r="B46" s="62" t="s">
        <v>162</v>
      </c>
      <c r="C46" s="60" t="s">
        <v>177</v>
      </c>
      <c r="D46" s="2">
        <v>42900</v>
      </c>
      <c r="E46" s="2"/>
      <c r="F46" s="2">
        <f t="shared" si="0"/>
        <v>42900</v>
      </c>
    </row>
    <row r="47" spans="1:6" ht="45" customHeight="1">
      <c r="A47" s="55" t="s">
        <v>25</v>
      </c>
      <c r="B47" s="62" t="s">
        <v>162</v>
      </c>
      <c r="C47" s="60" t="s">
        <v>17</v>
      </c>
      <c r="D47" s="2">
        <f aca="true" t="shared" si="1" ref="D47:E49">D48</f>
        <v>0</v>
      </c>
      <c r="E47" s="2">
        <f t="shared" si="1"/>
        <v>0.72</v>
      </c>
      <c r="F47" s="2">
        <f t="shared" si="0"/>
        <v>-0.72</v>
      </c>
    </row>
    <row r="48" spans="1:6" ht="24.75" customHeight="1">
      <c r="A48" s="55" t="s">
        <v>22</v>
      </c>
      <c r="B48" s="62" t="s">
        <v>162</v>
      </c>
      <c r="C48" s="60" t="s">
        <v>18</v>
      </c>
      <c r="D48" s="2">
        <f t="shared" si="1"/>
        <v>0</v>
      </c>
      <c r="E48" s="2">
        <f t="shared" si="1"/>
        <v>0.72</v>
      </c>
      <c r="F48" s="2">
        <f t="shared" si="0"/>
        <v>-0.72</v>
      </c>
    </row>
    <row r="49" spans="1:6" ht="36.75" customHeight="1">
      <c r="A49" s="55" t="s">
        <v>21</v>
      </c>
      <c r="B49" s="62" t="s">
        <v>162</v>
      </c>
      <c r="C49" s="60" t="s">
        <v>19</v>
      </c>
      <c r="D49" s="2">
        <f t="shared" si="1"/>
        <v>0</v>
      </c>
      <c r="E49" s="2">
        <f t="shared" si="1"/>
        <v>0.72</v>
      </c>
      <c r="F49" s="2">
        <f t="shared" si="0"/>
        <v>-0.72</v>
      </c>
    </row>
    <row r="50" spans="1:6" ht="56.25" customHeight="1">
      <c r="A50" s="55" t="s">
        <v>260</v>
      </c>
      <c r="B50" s="62" t="s">
        <v>162</v>
      </c>
      <c r="C50" s="60" t="s">
        <v>20</v>
      </c>
      <c r="D50" s="2">
        <v>0</v>
      </c>
      <c r="E50" s="2">
        <v>0.72</v>
      </c>
      <c r="F50" s="2">
        <f t="shared" si="0"/>
        <v>-0.72</v>
      </c>
    </row>
    <row r="51" spans="1:6" ht="53.25" customHeight="1">
      <c r="A51" s="58" t="s">
        <v>122</v>
      </c>
      <c r="B51" s="59" t="s">
        <v>162</v>
      </c>
      <c r="C51" s="60" t="s">
        <v>178</v>
      </c>
      <c r="D51" s="2">
        <f aca="true" t="shared" si="2" ref="D51:E53">D52</f>
        <v>214000</v>
      </c>
      <c r="E51" s="2">
        <f t="shared" si="2"/>
        <v>35033.34</v>
      </c>
      <c r="F51" s="2">
        <f t="shared" si="0"/>
        <v>178966.66</v>
      </c>
    </row>
    <row r="52" spans="1:6" ht="104.25" customHeight="1">
      <c r="A52" s="58" t="s">
        <v>194</v>
      </c>
      <c r="B52" s="59" t="s">
        <v>162</v>
      </c>
      <c r="C52" s="60" t="s">
        <v>203</v>
      </c>
      <c r="D52" s="2">
        <f t="shared" si="2"/>
        <v>214000</v>
      </c>
      <c r="E52" s="2">
        <f t="shared" si="2"/>
        <v>35033.34</v>
      </c>
      <c r="F52" s="2">
        <f t="shared" si="0"/>
        <v>178966.66</v>
      </c>
    </row>
    <row r="53" spans="1:6" ht="41.25">
      <c r="A53" s="63" t="s">
        <v>231</v>
      </c>
      <c r="B53" s="62" t="s">
        <v>162</v>
      </c>
      <c r="C53" s="60" t="s">
        <v>40</v>
      </c>
      <c r="D53" s="2">
        <f t="shared" si="2"/>
        <v>214000</v>
      </c>
      <c r="E53" s="2">
        <f t="shared" si="2"/>
        <v>35033.34</v>
      </c>
      <c r="F53" s="2">
        <f t="shared" si="0"/>
        <v>178966.66</v>
      </c>
    </row>
    <row r="54" spans="1:6" ht="39" customHeight="1">
      <c r="A54" s="22" t="s">
        <v>261</v>
      </c>
      <c r="B54" s="62" t="s">
        <v>162</v>
      </c>
      <c r="C54" s="60" t="s">
        <v>41</v>
      </c>
      <c r="D54" s="2">
        <v>214000</v>
      </c>
      <c r="E54" s="2">
        <v>35033.34</v>
      </c>
      <c r="F54" s="2">
        <f t="shared" si="0"/>
        <v>178966.66</v>
      </c>
    </row>
    <row r="55" spans="1:6" ht="39" customHeight="1">
      <c r="A55" s="10" t="s">
        <v>271</v>
      </c>
      <c r="B55" s="62" t="s">
        <v>162</v>
      </c>
      <c r="C55" s="60" t="s">
        <v>272</v>
      </c>
      <c r="D55" s="2">
        <f>D56</f>
        <v>0</v>
      </c>
      <c r="E55" s="2"/>
      <c r="F55" s="2">
        <f t="shared" si="0"/>
        <v>0</v>
      </c>
    </row>
    <row r="56" spans="1:6" ht="96" customHeight="1">
      <c r="A56" s="10" t="s">
        <v>269</v>
      </c>
      <c r="B56" s="62" t="s">
        <v>162</v>
      </c>
      <c r="C56" s="60" t="s">
        <v>270</v>
      </c>
      <c r="D56" s="2">
        <f>D57</f>
        <v>0</v>
      </c>
      <c r="E56" s="2"/>
      <c r="F56" s="2">
        <f t="shared" si="0"/>
        <v>0</v>
      </c>
    </row>
    <row r="57" spans="1:6" ht="103.5" customHeight="1">
      <c r="A57" s="10" t="s">
        <v>267</v>
      </c>
      <c r="B57" s="62" t="s">
        <v>162</v>
      </c>
      <c r="C57" s="60" t="s">
        <v>268</v>
      </c>
      <c r="D57" s="2">
        <f>D58</f>
        <v>0</v>
      </c>
      <c r="E57" s="2"/>
      <c r="F57" s="2">
        <f t="shared" si="0"/>
        <v>0</v>
      </c>
    </row>
    <row r="58" spans="1:6" ht="91.5" customHeight="1">
      <c r="A58" s="22" t="s">
        <v>266</v>
      </c>
      <c r="B58" s="62" t="s">
        <v>162</v>
      </c>
      <c r="C58" s="60" t="s">
        <v>265</v>
      </c>
      <c r="D58" s="2"/>
      <c r="E58" s="2"/>
      <c r="F58" s="2">
        <f t="shared" si="0"/>
        <v>0</v>
      </c>
    </row>
    <row r="59" spans="1:6" ht="28.5" customHeight="1">
      <c r="A59" s="22" t="s">
        <v>277</v>
      </c>
      <c r="B59" s="62" t="s">
        <v>162</v>
      </c>
      <c r="C59" s="60" t="s">
        <v>278</v>
      </c>
      <c r="D59" s="2">
        <f>D60</f>
        <v>26800</v>
      </c>
      <c r="E59" s="2">
        <f>E60</f>
        <v>50000</v>
      </c>
      <c r="F59" s="2">
        <f t="shared" si="0"/>
        <v>-23200</v>
      </c>
    </row>
    <row r="60" spans="1:6" ht="45.75" customHeight="1">
      <c r="A60" s="22" t="s">
        <v>275</v>
      </c>
      <c r="B60" s="62" t="s">
        <v>162</v>
      </c>
      <c r="C60" s="60" t="s">
        <v>276</v>
      </c>
      <c r="D60" s="2">
        <f>D61</f>
        <v>26800</v>
      </c>
      <c r="E60" s="2">
        <f>E61</f>
        <v>50000</v>
      </c>
      <c r="F60" s="2">
        <f t="shared" si="0"/>
        <v>-23200</v>
      </c>
    </row>
    <row r="61" spans="1:6" ht="56.25" customHeight="1">
      <c r="A61" s="22" t="s">
        <v>274</v>
      </c>
      <c r="B61" s="62" t="s">
        <v>162</v>
      </c>
      <c r="C61" s="60" t="s">
        <v>273</v>
      </c>
      <c r="D61" s="81">
        <v>26800</v>
      </c>
      <c r="E61" s="2">
        <v>50000</v>
      </c>
      <c r="F61" s="2">
        <f t="shared" si="0"/>
        <v>-23200</v>
      </c>
    </row>
    <row r="62" spans="1:6" ht="12.75">
      <c r="A62" s="58" t="s">
        <v>123</v>
      </c>
      <c r="B62" s="59" t="s">
        <v>162</v>
      </c>
      <c r="C62" s="60" t="s">
        <v>179</v>
      </c>
      <c r="D62" s="8">
        <f>D63</f>
        <v>10013500</v>
      </c>
      <c r="E62" s="8">
        <f>E63</f>
        <v>2553800</v>
      </c>
      <c r="F62" s="2">
        <f t="shared" si="0"/>
        <v>7459700</v>
      </c>
    </row>
    <row r="63" spans="1:6" ht="34.5" customHeight="1">
      <c r="A63" s="58" t="s">
        <v>124</v>
      </c>
      <c r="B63" s="59" t="s">
        <v>162</v>
      </c>
      <c r="C63" s="60" t="s">
        <v>180</v>
      </c>
      <c r="D63" s="8">
        <f>D64+D67+D72</f>
        <v>10013500</v>
      </c>
      <c r="E63" s="8">
        <f>E64+E67+E72</f>
        <v>2553800</v>
      </c>
      <c r="F63" s="2">
        <f t="shared" si="0"/>
        <v>7459700</v>
      </c>
    </row>
    <row r="64" spans="1:6" ht="27" customHeight="1">
      <c r="A64" s="58" t="s">
        <v>126</v>
      </c>
      <c r="B64" s="59" t="s">
        <v>162</v>
      </c>
      <c r="C64" s="60" t="s">
        <v>181</v>
      </c>
      <c r="D64" s="8">
        <f>D65</f>
        <v>9622200</v>
      </c>
      <c r="E64" s="8">
        <f>E65</f>
        <v>2405000</v>
      </c>
      <c r="F64" s="2">
        <f t="shared" si="0"/>
        <v>7217200</v>
      </c>
    </row>
    <row r="65" spans="1:6" ht="27" customHeight="1">
      <c r="A65" s="58" t="s">
        <v>127</v>
      </c>
      <c r="B65" s="59" t="s">
        <v>162</v>
      </c>
      <c r="C65" s="60" t="s">
        <v>182</v>
      </c>
      <c r="D65" s="8">
        <f>D66</f>
        <v>9622200</v>
      </c>
      <c r="E65" s="8">
        <f>E66</f>
        <v>2405000</v>
      </c>
      <c r="F65" s="2">
        <f t="shared" si="0"/>
        <v>7217200</v>
      </c>
    </row>
    <row r="66" spans="1:6" ht="30" customHeight="1">
      <c r="A66" s="55" t="s">
        <v>254</v>
      </c>
      <c r="B66" s="62" t="s">
        <v>162</v>
      </c>
      <c r="C66" s="60" t="s">
        <v>183</v>
      </c>
      <c r="D66" s="2">
        <v>9622200</v>
      </c>
      <c r="E66" s="2">
        <v>2405000</v>
      </c>
      <c r="F66" s="2">
        <f t="shared" si="0"/>
        <v>7217200</v>
      </c>
    </row>
    <row r="67" spans="1:6" ht="48" customHeight="1">
      <c r="A67" s="58" t="s">
        <v>128</v>
      </c>
      <c r="B67" s="59" t="s">
        <v>162</v>
      </c>
      <c r="C67" s="60" t="s">
        <v>184</v>
      </c>
      <c r="D67" s="2">
        <f>D68+D70</f>
        <v>175000</v>
      </c>
      <c r="E67" s="2">
        <f>E68+E70</f>
        <v>148800</v>
      </c>
      <c r="F67" s="2">
        <f t="shared" si="0"/>
        <v>26200</v>
      </c>
    </row>
    <row r="68" spans="1:6" ht="35.25" customHeight="1">
      <c r="A68" s="58" t="s">
        <v>129</v>
      </c>
      <c r="B68" s="59" t="s">
        <v>162</v>
      </c>
      <c r="C68" s="60" t="s">
        <v>185</v>
      </c>
      <c r="D68" s="2">
        <f>D69</f>
        <v>174800</v>
      </c>
      <c r="E68" s="2">
        <f>E69</f>
        <v>148600</v>
      </c>
      <c r="F68" s="2">
        <f t="shared" si="0"/>
        <v>26200</v>
      </c>
    </row>
    <row r="69" spans="1:6" ht="48.75" customHeight="1">
      <c r="A69" s="55" t="s">
        <v>255</v>
      </c>
      <c r="B69" s="62" t="s">
        <v>162</v>
      </c>
      <c r="C69" s="60" t="s">
        <v>186</v>
      </c>
      <c r="D69" s="2">
        <v>174800</v>
      </c>
      <c r="E69" s="2">
        <v>148600</v>
      </c>
      <c r="F69" s="2">
        <f t="shared" si="0"/>
        <v>26200</v>
      </c>
    </row>
    <row r="70" spans="1:6" ht="35.25" customHeight="1">
      <c r="A70" s="58" t="s">
        <v>42</v>
      </c>
      <c r="B70" s="59" t="s">
        <v>162</v>
      </c>
      <c r="C70" s="64" t="s">
        <v>187</v>
      </c>
      <c r="D70" s="2">
        <f>D71</f>
        <v>200</v>
      </c>
      <c r="E70" s="2">
        <f>E71</f>
        <v>200</v>
      </c>
      <c r="F70" s="2">
        <f t="shared" si="0"/>
        <v>0</v>
      </c>
    </row>
    <row r="71" spans="1:6" ht="39" customHeight="1">
      <c r="A71" s="58" t="s">
        <v>256</v>
      </c>
      <c r="B71" s="59" t="s">
        <v>162</v>
      </c>
      <c r="C71" s="64" t="s">
        <v>188</v>
      </c>
      <c r="D71" s="2">
        <v>200</v>
      </c>
      <c r="E71" s="2">
        <v>200</v>
      </c>
      <c r="F71" s="2">
        <f t="shared" si="0"/>
        <v>0</v>
      </c>
    </row>
    <row r="72" spans="1:6" ht="18" customHeight="1">
      <c r="A72" s="58" t="s">
        <v>96</v>
      </c>
      <c r="B72" s="59" t="s">
        <v>162</v>
      </c>
      <c r="C72" s="64" t="s">
        <v>189</v>
      </c>
      <c r="D72" s="2">
        <f>D73+D75</f>
        <v>216300</v>
      </c>
      <c r="E72" s="2">
        <f>E73+E75</f>
        <v>0</v>
      </c>
      <c r="F72" s="2">
        <f t="shared" si="0"/>
        <v>216300</v>
      </c>
    </row>
    <row r="73" spans="1:6" ht="57.75" customHeight="1">
      <c r="A73" s="9" t="s">
        <v>285</v>
      </c>
      <c r="B73" s="62" t="s">
        <v>162</v>
      </c>
      <c r="C73" s="65" t="s">
        <v>288</v>
      </c>
      <c r="D73" s="2">
        <f>D74</f>
        <v>0</v>
      </c>
      <c r="E73" s="2">
        <f>E74</f>
        <v>0</v>
      </c>
      <c r="F73" s="2">
        <f t="shared" si="0"/>
        <v>0</v>
      </c>
    </row>
    <row r="74" spans="1:6" ht="64.5" customHeight="1">
      <c r="A74" s="9" t="s">
        <v>286</v>
      </c>
      <c r="B74" s="62" t="s">
        <v>162</v>
      </c>
      <c r="C74" s="65" t="s">
        <v>287</v>
      </c>
      <c r="D74" s="2">
        <v>0</v>
      </c>
      <c r="E74" s="2"/>
      <c r="F74" s="2">
        <f t="shared" si="0"/>
        <v>0</v>
      </c>
    </row>
    <row r="75" spans="1:6" ht="36" customHeight="1">
      <c r="A75" s="55" t="s">
        <v>257</v>
      </c>
      <c r="B75" s="62" t="s">
        <v>162</v>
      </c>
      <c r="C75" s="60" t="s">
        <v>190</v>
      </c>
      <c r="D75" s="2">
        <f>D76</f>
        <v>216300</v>
      </c>
      <c r="E75" s="2">
        <f>E76</f>
        <v>0</v>
      </c>
      <c r="F75" s="2">
        <f t="shared" si="0"/>
        <v>216300</v>
      </c>
    </row>
    <row r="76" spans="1:6" ht="39" customHeight="1">
      <c r="A76" s="55" t="s">
        <v>258</v>
      </c>
      <c r="B76" s="62" t="s">
        <v>162</v>
      </c>
      <c r="C76" s="60" t="s">
        <v>191</v>
      </c>
      <c r="D76" s="2">
        <v>216300</v>
      </c>
      <c r="E76" s="2"/>
      <c r="F76" s="2">
        <f t="shared" si="0"/>
        <v>216300</v>
      </c>
    </row>
    <row r="77" spans="1:6" ht="11.25" customHeight="1">
      <c r="A77" s="66"/>
      <c r="B77" s="67"/>
      <c r="C77" s="67"/>
      <c r="F77" s="67"/>
    </row>
    <row r="78" ht="11.25" customHeight="1"/>
    <row r="79" ht="11.25" customHeight="1"/>
    <row r="80" ht="11.25" customHeight="1"/>
    <row r="81" ht="11.25" customHeight="1"/>
    <row r="82" ht="23.25" customHeight="1"/>
    <row r="83" ht="9.75" customHeight="1"/>
    <row r="84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2016-03-01T13:32:29Z</cp:lastPrinted>
  <dcterms:created xsi:type="dcterms:W3CDTF">1999-06-18T11:49:53Z</dcterms:created>
  <dcterms:modified xsi:type="dcterms:W3CDTF">2016-04-04T05:45:53Z</dcterms:modified>
  <cp:category/>
  <cp:version/>
  <cp:contentType/>
  <cp:contentStatus/>
</cp:coreProperties>
</file>