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428" windowWidth="11808" windowHeight="5088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'доходы'!$A$1:$F$65</definedName>
    <definedName name="_xlnm.Print_Area" localSheetId="1">'расходы'!$A$1:$F$191</definedName>
  </definedNames>
  <calcPr fullCalcOnLoad="1"/>
</workbook>
</file>

<file path=xl/sharedStrings.xml><?xml version="1.0" encoding="utf-8"?>
<sst xmlns="http://schemas.openxmlformats.org/spreadsheetml/2006/main" count="820" uniqueCount="474">
  <si>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</si>
  <si>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</si>
  <si>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</si>
  <si>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</si>
  <si>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</si>
  <si>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</si>
  <si>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Прочая закупка товаров, работ и услуг для обеспечения государственных (муниципальных) нужд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</si>
  <si>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</si>
  <si>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</si>
  <si>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</si>
  <si>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</si>
  <si>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</si>
  <si>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</si>
  <si>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</si>
  <si>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</si>
  <si>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</si>
  <si>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</si>
  <si>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</si>
  <si>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</si>
  <si>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</si>
  <si>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</si>
  <si>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</si>
  <si>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</si>
  <si>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</si>
  <si>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</si>
  <si>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</si>
  <si>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</si>
  <si>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</si>
  <si>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Изменение остатков средств на счетах по учету средств бюджета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</si>
  <si>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</si>
  <si>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</si>
  <si>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</si>
  <si>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</si>
  <si>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</si>
  <si>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</si>
  <si>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</si>
  <si>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</si>
  <si>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</si>
  <si>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</si>
  <si>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</si>
  <si>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</si>
  <si>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</si>
  <si>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</si>
  <si>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</si>
  <si>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</si>
  <si>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</si>
  <si>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</si>
  <si>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</si>
  <si>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</si>
  <si>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</si>
  <si>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</si>
  <si>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</si>
  <si>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</si>
  <si>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</si>
  <si>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</si>
  <si>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</si>
  <si>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</si>
  <si>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</si>
  <si>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</si>
  <si>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</si>
  <si>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</si>
  <si>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</si>
  <si>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</si>
  <si>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</si>
  <si>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</si>
  <si>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</si>
  <si>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</si>
  <si>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</si>
  <si>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</si>
  <si>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</si>
  <si>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</si>
  <si>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</si>
  <si>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</si>
  <si>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</si>
  <si>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</si>
  <si>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</si>
  <si>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</si>
  <si>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</si>
  <si>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</si>
  <si>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</si>
  <si>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</si>
  <si>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</si>
  <si>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</si>
  <si>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</si>
  <si>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</si>
  <si>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</si>
  <si>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</si>
  <si>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</si>
  <si>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</si>
  <si>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</si>
  <si>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</si>
  <si>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</si>
  <si>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</si>
  <si>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</si>
  <si>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</si>
  <si>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</si>
  <si>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</si>
  <si>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</si>
  <si>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</si>
  <si>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</si>
  <si>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</si>
  <si>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</si>
  <si>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</si>
  <si>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</si>
  <si>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</si>
  <si>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</si>
  <si>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</si>
  <si>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</si>
  <si>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</si>
  <si>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</si>
  <si>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</si>
  <si>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</si>
  <si>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</si>
  <si>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</si>
  <si>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</si>
  <si>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</si>
  <si>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</si>
  <si>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</si>
  <si>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</si>
  <si>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</si>
  <si>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</si>
  <si>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</si>
  <si>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</si>
  <si>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</si>
  <si>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</si>
  <si>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</si>
  <si>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</si>
  <si>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</si>
  <si>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</si>
  <si>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</si>
  <si>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</si>
  <si>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</si>
  <si>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</si>
  <si>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</si>
  <si>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</si>
  <si>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</si>
  <si>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</si>
  <si>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</si>
  <si>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</si>
  <si>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</si>
  <si>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</si>
  <si>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</si>
  <si>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</si>
  <si>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</si>
  <si>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</si>
  <si>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</si>
  <si>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</si>
  <si>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</si>
  <si>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</si>
  <si>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</si>
  <si>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</si>
  <si>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</si>
  <si>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</si>
  <si>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</si>
  <si>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</si>
  <si>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</si>
  <si>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</si>
  <si>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</si>
  <si>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</si>
  <si>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</si>
  <si>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</si>
  <si>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</si>
  <si>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</si>
  <si>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</si>
  <si>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</si>
  <si>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</si>
  <si>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</si>
  <si>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</si>
  <si>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</si>
  <si>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</si>
  <si>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оплата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</si>
  <si>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</si>
  <si>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</si>
  <si>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</si>
  <si>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</si>
  <si>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</si>
  <si>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</si>
  <si>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</si>
  <si>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</si>
  <si>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</si>
  <si>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</si>
  <si>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</si>
  <si>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</si>
  <si>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</si>
  <si>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</si>
  <si>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</si>
  <si>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</si>
  <si>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</si>
  <si>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</si>
  <si>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</si>
  <si>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</si>
  <si>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</si>
  <si>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</si>
  <si>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</si>
  <si>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</si>
  <si>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</si>
  <si>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</si>
  <si>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</si>
  <si>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</si>
  <si>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</si>
  <si>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</si>
  <si>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</si>
  <si>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</si>
  <si>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</si>
  <si>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</si>
  <si>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</si>
  <si>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</si>
  <si>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</si>
  <si>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</si>
  <si>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</si>
  <si>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</si>
  <si>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</si>
  <si>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</si>
  <si>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</si>
  <si>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</si>
  <si>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</si>
  <si>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</si>
  <si>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</si>
  <si>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</si>
  <si>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</si>
  <si>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</si>
  <si>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</si>
  <si>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</si>
  <si>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</si>
  <si>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</si>
  <si>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</si>
  <si>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</si>
  <si>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</si>
  <si>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</si>
  <si>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</si>
  <si>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</si>
  <si>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</si>
  <si>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</si>
  <si>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</si>
  <si>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</si>
  <si>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</si>
  <si>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</si>
  <si>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</si>
  <si>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</si>
  <si>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</si>
  <si>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</si>
  <si>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</si>
  <si>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</si>
  <si>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</si>
  <si>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</si>
  <si>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</si>
  <si>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</si>
  <si>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</si>
  <si>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</si>
  <si>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</si>
  <si>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</si>
  <si>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</si>
  <si>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</si>
  <si>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</si>
  <si>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</si>
  <si>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</si>
  <si>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</si>
  <si>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</si>
  <si>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</si>
  <si>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</si>
  <si>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</si>
  <si>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</si>
  <si>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</si>
  <si>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</si>
  <si>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</si>
  <si>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</si>
  <si>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</si>
  <si>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</si>
  <si>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</si>
  <si>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</si>
  <si>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</si>
  <si>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</si>
  <si>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</si>
  <si>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</si>
  <si>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</si>
  <si>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</si>
  <si>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</si>
  <si>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</si>
  <si>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</si>
  <si>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</si>
  <si>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</si>
  <si>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</si>
  <si>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</si>
  <si>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</si>
  <si>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</si>
  <si>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</si>
  <si>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</si>
  <si>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</si>
  <si>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</si>
  <si>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</si>
  <si>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</si>
  <si>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</si>
  <si>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</si>
  <si>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</si>
  <si>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</si>
  <si>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</si>
  <si>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</si>
  <si>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</si>
  <si>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</si>
  <si>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</si>
  <si>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</si>
  <si>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</si>
  <si>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</si>
  <si>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</si>
  <si>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</si>
  <si>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</si>
  <si>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</si>
  <si>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</si>
  <si>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</si>
  <si>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</si>
  <si>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</si>
  <si>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</si>
  <si>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</si>
  <si>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</si>
  <si>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</si>
  <si>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</si>
  <si>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</si>
  <si>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</si>
  <si>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</si>
  <si>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</si>
  <si>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</si>
  <si>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</si>
  <si>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</si>
  <si>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</si>
  <si>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</si>
  <si>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</si>
  <si>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</si>
  <si>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</si>
  <si>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</si>
  <si>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</si>
  <si>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</si>
  <si>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</si>
  <si>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</si>
  <si>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</si>
  <si>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</si>
  <si>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</si>
  <si>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</si>
  <si>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</si>
  <si>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951 0309 0210020030 000</t>
  </si>
  <si>
    <t>951 0502 0400000000 000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</si>
  <si>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</si>
  <si>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</si>
  <si>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</si>
  <si>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</si>
  <si>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</si>
  <si>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</si>
  <si>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951 0501 0410020380 244</t>
  </si>
  <si>
    <t>951 0501 0410020380 240</t>
  </si>
  <si>
    <t>951 0501 0410020380 200</t>
  </si>
  <si>
    <t>951 0501 0410020380 000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</si>
  <si>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</si>
  <si>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</si>
  <si>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</si>
  <si>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</si>
  <si>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</si>
  <si>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</si>
  <si>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</si>
  <si>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</si>
  <si>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</si>
  <si>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</si>
  <si>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</si>
  <si>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</si>
  <si>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Расходы по содержанию объектов коммунальной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</si>
  <si>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951 0502 0410020380 200</t>
  </si>
  <si>
    <t>951 0309 0210020030 200</t>
  </si>
  <si>
    <t>951 0309 0210000000 000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</si>
  <si>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</si>
  <si>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</si>
  <si>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</si>
  <si>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</si>
  <si>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 </t>
  </si>
  <si>
    <t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</si>
  <si>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</si>
  <si>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Подпрограмма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</si>
  <si>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</si>
  <si>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Непрограммные расходы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</si>
  <si>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муниципальной программы Комиссаровского сельского поселения «Муниципальная политика» </t>
  </si>
  <si>
    <t xml:space="preserve">Подпрограмма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</si>
  <si>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</si>
  <si>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Непрограмные расходы</t>
  </si>
  <si>
    <t>Подпрограмма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</si>
  <si>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</si>
  <si>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</si>
  <si>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</si>
  <si>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 Комиссаровского  сельского поселения 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</si>
  <si>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</si>
  <si>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</si>
  <si>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</si>
  <si>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</si>
  <si>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</si>
  <si>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</si>
  <si>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</si>
  <si>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</si>
  <si>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</si>
  <si>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</si>
  <si>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</si>
  <si>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</si>
  <si>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000 2 02 40014 10 0000 151</t>
  </si>
  <si>
    <t>000 2 02 40014 00 0000 151</t>
  </si>
  <si>
    <t>000 2 02 40000 00 0000 151</t>
  </si>
  <si>
    <t>000 2 02 30024 10 0000 151</t>
  </si>
  <si>
    <t>000 2 02 30024 00 0000 151</t>
  </si>
  <si>
    <t>000 2 02 35118 10 0000 151</t>
  </si>
  <si>
    <t>000 2 02 35118 00 0000 151</t>
  </si>
  <si>
    <t>000 2 02 30000 00 0000 151</t>
  </si>
  <si>
    <t>000 2 02 15001 10 0000 151</t>
  </si>
  <si>
    <t>000 2 02 15001 00 0000 151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</si>
  <si>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</si>
  <si>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</si>
  <si>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</si>
  <si>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</si>
  <si>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</si>
  <si>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</si>
  <si>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</si>
  <si>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</si>
  <si>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</si>
  <si>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</si>
  <si>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</si>
  <si>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</si>
  <si>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Комиссаровского сельского поселения » </t>
    </r>
    <r>
      <rPr>
        <sz val="13"/>
        <color indexed="8"/>
        <rFont val="Times New Roman"/>
        <family val="1"/>
      </rPr>
      <t>м</t>
    </r>
    <r>
      <rPr>
        <sz val="13"/>
        <rFont val="Times New Roman"/>
        <family val="1"/>
      </rPr>
      <t>униципальной программы Комиссаровского сельского поселения «Благоустройство территории и жилищно-коммунальное хозяйство»</t>
    </r>
  </si>
  <si>
    <t xml:space="preserve"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</si>
  <si>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</si>
  <si>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</si>
  <si>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</si>
  <si>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</si>
  <si>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</si>
  <si>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</si>
  <si>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</si>
  <si>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</si>
  <si>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</si>
  <si>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</si>
  <si>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000 2 02  10000 00 0000 151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</si>
  <si>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</si>
  <si>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</si>
  <si>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</si>
  <si>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</si>
  <si>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</si>
  <si>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</si>
  <si>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</si>
  <si>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</si>
  <si>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</si>
  <si>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</si>
  <si>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</si>
  <si>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</si>
  <si>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Подпрограмма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</si>
  <si>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Расходы на организацию спортивно 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</si>
  <si>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Мероприятия по благоустройству общественных территорий населенных пунктов Комиссаровского сельского поселения в рамках подпрограммы "Благоустройство общественных территорий Комиссаровского сельского поселения" муниципальной программы Комиссаровского сельского поселения " Формирование современной городской среды на территории Комиссаровского сельского поселения"</t>
  </si>
  <si>
    <t>951 0503 0810020180 000</t>
  </si>
  <si>
    <t>951 0503 0810020180 200</t>
  </si>
  <si>
    <t>951 0503 0810020180 240</t>
  </si>
  <si>
    <t>951 0503 0810020180 244</t>
  </si>
  <si>
    <t>951 0705 0610020010 000</t>
  </si>
  <si>
    <t>951 0705 0610000000 000</t>
  </si>
  <si>
    <t>951 0705 0600000000 000</t>
  </si>
  <si>
    <t>951 0503 081000000 000</t>
  </si>
  <si>
    <t>951 0503 080000000 000</t>
  </si>
  <si>
    <t>Муниципальная программа Комиссаровского сельского поселения "Формирование современной городской среды на территории Комиссаровского сельского поселения"</t>
  </si>
  <si>
    <t>Подпрограмма "Благоустройство общественных территорий Комиссаровского сельского поселения" муниципальной программы Комиссаровского сельского поселения "Формирование современной городской среды на территории Комиссаровского сельского поселения"</t>
  </si>
  <si>
    <t xml:space="preserve">951 0503 0420020350 244 </t>
  </si>
  <si>
    <t xml:space="preserve">951 0503 0420020350 240 </t>
  </si>
  <si>
    <t>951 0503 0420020350 200</t>
  </si>
  <si>
    <t>951 0503 0420020350 000</t>
  </si>
  <si>
    <t>951 0309 0240020131 244</t>
  </si>
  <si>
    <t>951 0309 0240020131 240</t>
  </si>
  <si>
    <t>951 0309 0240020131 200</t>
  </si>
  <si>
    <t>951 0309 0240020131 000</t>
  </si>
  <si>
    <t>951 0309 0240000000 000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</si>
  <si>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</si>
  <si>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</si>
  <si>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951 0104 0120000190 200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</si>
  <si>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</si>
  <si>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</si>
  <si>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 xml:space="preserve">          на 1 марта 2018г.</t>
  </si>
  <si>
    <t>01 марта 2018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</si>
</sst>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SheetLayoutView="100" zoomScalePageLayoutView="0" workbookViewId="0" topLeftCell="A13">
      <selection activeCell="E13" sqref="E13"/>
    </sheetView>
  </sheetViews>
  <sheetFormatPr defaultColWidth="9.00390625" defaultRowHeight="12.75"/>
  <cols>
    <col min="1" max="1" width="31.50390625" style="3" customWidth="1"/>
    <col min="2" max="2" width="4.50390625" style="2" customWidth="1"/>
    <col min="3" max="3" width="29.50390625" style="2" customWidth="1"/>
    <col min="4" max="4" width="19.50390625" style="23" customWidth="1"/>
    <col min="5" max="5" width="19.125" style="23" customWidth="1"/>
    <col min="6" max="6" width="18.75390625" style="20" customWidth="1"/>
  </cols>
  <sheetData>
    <row r="1" spans="3:6" ht="10.5" customHeight="1">
      <c r="C1" s="104"/>
      <c r="D1" s="104"/>
      <c r="E1" s="104"/>
      <c r="F1" s="104"/>
    </row>
    <row r="2" spans="4:5" ht="9.75" customHeight="1">
      <c r="D2" s="20"/>
      <c r="E2" s="21"/>
    </row>
    <row r="3" spans="1:6" ht="19.5" customHeight="1" thickBot="1">
      <c r="A3" s="105" t="s">
        <v>101</v>
      </c>
      <c r="B3" s="105"/>
      <c r="C3" s="105"/>
      <c r="D3" s="105"/>
      <c r="E3" s="106"/>
      <c r="F3" s="22" t="s">
        <v>38</v>
      </c>
    </row>
    <row r="4" spans="2:6" ht="11.25" customHeight="1">
      <c r="B4" s="107" t="s">
        <v>472</v>
      </c>
      <c r="C4" s="107"/>
      <c r="F4" s="24" t="s">
        <v>49</v>
      </c>
    </row>
    <row r="5" spans="2:6" ht="17.25" customHeight="1">
      <c r="B5" s="4"/>
      <c r="C5" s="4"/>
      <c r="E5" s="23" t="s">
        <v>68</v>
      </c>
      <c r="F5" s="5">
        <v>43160</v>
      </c>
    </row>
    <row r="6" spans="1:6" ht="18" customHeight="1">
      <c r="A6" s="33" t="s">
        <v>60</v>
      </c>
      <c r="B6" s="7"/>
      <c r="C6" s="7"/>
      <c r="D6" s="34"/>
      <c r="E6" s="23" t="s">
        <v>69</v>
      </c>
      <c r="F6" s="25" t="s">
        <v>70</v>
      </c>
    </row>
    <row r="7" spans="1:6" ht="27" customHeight="1">
      <c r="A7" s="110" t="s">
        <v>388</v>
      </c>
      <c r="B7" s="110"/>
      <c r="C7" s="110"/>
      <c r="D7" s="110"/>
      <c r="E7" s="23" t="s">
        <v>71</v>
      </c>
      <c r="F7" s="26">
        <v>951</v>
      </c>
    </row>
    <row r="8" spans="1:6" ht="42.75" customHeight="1">
      <c r="A8" s="109" t="s">
        <v>102</v>
      </c>
      <c r="B8" s="109"/>
      <c r="C8" s="108" t="s">
        <v>360</v>
      </c>
      <c r="D8" s="108"/>
      <c r="E8" s="23" t="s">
        <v>123</v>
      </c>
      <c r="F8" s="25" t="s">
        <v>19</v>
      </c>
    </row>
    <row r="9" spans="1:6" ht="15.75" customHeight="1">
      <c r="A9" s="111" t="s">
        <v>135</v>
      </c>
      <c r="B9" s="112"/>
      <c r="C9" s="112"/>
      <c r="D9" s="112"/>
      <c r="F9" s="25"/>
    </row>
    <row r="10" spans="1:6" ht="22.5" customHeight="1" thickBot="1">
      <c r="A10" s="33" t="s">
        <v>72</v>
      </c>
      <c r="B10" s="7"/>
      <c r="C10" s="7"/>
      <c r="D10" s="34"/>
      <c r="F10" s="27">
        <v>383</v>
      </c>
    </row>
    <row r="11" spans="1:6" ht="27.75" customHeight="1">
      <c r="A11" s="103" t="s">
        <v>55</v>
      </c>
      <c r="B11" s="103"/>
      <c r="C11" s="103"/>
      <c r="D11" s="103"/>
      <c r="E11" s="103"/>
      <c r="F11" s="103"/>
    </row>
    <row r="12" spans="1:6" ht="84" customHeight="1">
      <c r="A12" s="35" t="s">
        <v>73</v>
      </c>
      <c r="B12" s="35" t="s">
        <v>74</v>
      </c>
      <c r="C12" s="35" t="s">
        <v>75</v>
      </c>
      <c r="D12" s="36" t="s">
        <v>387</v>
      </c>
      <c r="E12" s="36" t="s">
        <v>51</v>
      </c>
      <c r="F12" s="36" t="s">
        <v>76</v>
      </c>
    </row>
    <row r="13" spans="1:6" ht="13.5" customHeight="1">
      <c r="A13" s="37">
        <v>1</v>
      </c>
      <c r="B13" s="37">
        <v>2</v>
      </c>
      <c r="C13" s="37">
        <v>3</v>
      </c>
      <c r="D13" s="38" t="s">
        <v>36</v>
      </c>
      <c r="E13" s="38" t="s">
        <v>53</v>
      </c>
      <c r="F13" s="38" t="s">
        <v>54</v>
      </c>
    </row>
    <row r="14" spans="1:6" ht="15">
      <c r="A14" s="39" t="s">
        <v>77</v>
      </c>
      <c r="B14" s="28" t="s">
        <v>113</v>
      </c>
      <c r="C14" s="28" t="s">
        <v>47</v>
      </c>
      <c r="D14" s="40">
        <f>D16+D47</f>
        <v>18793400</v>
      </c>
      <c r="E14" s="40">
        <f>E16+E47</f>
        <v>2392963.63</v>
      </c>
      <c r="F14" s="40">
        <f>D14-E14</f>
        <v>16400436.370000001</v>
      </c>
    </row>
    <row r="15" spans="1:6" ht="15">
      <c r="A15" s="39" t="s">
        <v>110</v>
      </c>
      <c r="B15" s="41"/>
      <c r="C15" s="28"/>
      <c r="D15" s="40"/>
      <c r="E15" s="40"/>
      <c r="F15" s="40"/>
    </row>
    <row r="16" spans="1:6" ht="33" customHeight="1">
      <c r="A16" s="42" t="s">
        <v>78</v>
      </c>
      <c r="B16" s="43" t="s">
        <v>113</v>
      </c>
      <c r="C16" s="44" t="s">
        <v>389</v>
      </c>
      <c r="D16" s="40">
        <f>D17+D30+D42</f>
        <v>2526900</v>
      </c>
      <c r="E16" s="40">
        <f>E17+E30+E42</f>
        <v>154542.56</v>
      </c>
      <c r="F16" s="40">
        <f aca="true" t="shared" si="0" ref="F16:F61">D16-E16</f>
        <v>2372357.44</v>
      </c>
    </row>
    <row r="17" spans="1:6" ht="30.75">
      <c r="A17" s="42" t="s">
        <v>79</v>
      </c>
      <c r="B17" s="43" t="s">
        <v>113</v>
      </c>
      <c r="C17" s="44" t="s">
        <v>390</v>
      </c>
      <c r="D17" s="40">
        <f>D18</f>
        <v>577400</v>
      </c>
      <c r="E17" s="40">
        <f>E18</f>
        <v>54089.01</v>
      </c>
      <c r="F17" s="40">
        <f t="shared" si="0"/>
        <v>523310.99</v>
      </c>
    </row>
    <row r="18" spans="1:6" ht="30.75">
      <c r="A18" s="42" t="s">
        <v>80</v>
      </c>
      <c r="B18" s="43" t="s">
        <v>113</v>
      </c>
      <c r="C18" s="44" t="s">
        <v>391</v>
      </c>
      <c r="D18" s="40">
        <f>D19+D21</f>
        <v>577400</v>
      </c>
      <c r="E18" s="40">
        <f>E19+E20+E21</f>
        <v>54089.01</v>
      </c>
      <c r="F18" s="40">
        <f t="shared" si="0"/>
        <v>523310.99</v>
      </c>
    </row>
    <row r="19" spans="1:6" ht="162" customHeight="1">
      <c r="A19" s="45" t="s">
        <v>132</v>
      </c>
      <c r="B19" s="28" t="s">
        <v>113</v>
      </c>
      <c r="C19" s="44" t="s">
        <v>392</v>
      </c>
      <c r="D19" s="40">
        <v>577400</v>
      </c>
      <c r="E19" s="40">
        <v>53498.91</v>
      </c>
      <c r="F19" s="40">
        <f t="shared" si="0"/>
        <v>523901.08999999997</v>
      </c>
    </row>
    <row r="20" spans="1:6" ht="240" customHeight="1">
      <c r="A20" s="45" t="s">
        <v>433</v>
      </c>
      <c r="B20" s="28" t="s">
        <v>113</v>
      </c>
      <c r="C20" s="44" t="s">
        <v>432</v>
      </c>
      <c r="D20" s="40">
        <v>0</v>
      </c>
      <c r="E20" s="40">
        <v>67.5</v>
      </c>
      <c r="F20" s="40">
        <f>D20-E20</f>
        <v>-67.5</v>
      </c>
    </row>
    <row r="21" spans="1:6" ht="111" customHeight="1">
      <c r="A21" s="46" t="s">
        <v>133</v>
      </c>
      <c r="B21" s="28" t="s">
        <v>113</v>
      </c>
      <c r="C21" s="44" t="s">
        <v>393</v>
      </c>
      <c r="D21" s="40">
        <v>0</v>
      </c>
      <c r="E21" s="40">
        <v>522.6</v>
      </c>
      <c r="F21" s="40">
        <v>0</v>
      </c>
    </row>
    <row r="22" spans="1:6" ht="30.75" hidden="1">
      <c r="A22" s="42" t="s">
        <v>81</v>
      </c>
      <c r="B22" s="43" t="s">
        <v>113</v>
      </c>
      <c r="C22" s="44" t="s">
        <v>29</v>
      </c>
      <c r="D22" s="40">
        <f>D23</f>
        <v>0</v>
      </c>
      <c r="E22" s="40"/>
      <c r="F22" s="40">
        <f t="shared" si="0"/>
        <v>0</v>
      </c>
    </row>
    <row r="23" spans="1:6" ht="27" customHeight="1" hidden="1">
      <c r="A23" s="42" t="s">
        <v>82</v>
      </c>
      <c r="B23" s="43" t="s">
        <v>113</v>
      </c>
      <c r="C23" s="44" t="s">
        <v>30</v>
      </c>
      <c r="D23" s="40">
        <f>D24+D27+D29</f>
        <v>0</v>
      </c>
      <c r="E23" s="40"/>
      <c r="F23" s="40">
        <f t="shared" si="0"/>
        <v>0</v>
      </c>
    </row>
    <row r="24" spans="1:6" ht="36" customHeight="1" hidden="1">
      <c r="A24" s="39" t="s">
        <v>83</v>
      </c>
      <c r="B24" s="28" t="s">
        <v>113</v>
      </c>
      <c r="C24" s="44" t="s">
        <v>31</v>
      </c>
      <c r="D24" s="40">
        <f>D25</f>
        <v>0</v>
      </c>
      <c r="E24" s="40"/>
      <c r="F24" s="40">
        <f t="shared" si="0"/>
        <v>0</v>
      </c>
    </row>
    <row r="25" spans="1:6" ht="33.75" customHeight="1" hidden="1">
      <c r="A25" s="39" t="s">
        <v>83</v>
      </c>
      <c r="B25" s="28" t="s">
        <v>113</v>
      </c>
      <c r="C25" s="44" t="s">
        <v>114</v>
      </c>
      <c r="D25" s="40">
        <v>0</v>
      </c>
      <c r="E25" s="40"/>
      <c r="F25" s="40">
        <f t="shared" si="0"/>
        <v>0</v>
      </c>
    </row>
    <row r="26" spans="1:6" ht="49.5" customHeight="1" hidden="1">
      <c r="A26" s="39" t="s">
        <v>155</v>
      </c>
      <c r="B26" s="28" t="s">
        <v>113</v>
      </c>
      <c r="C26" s="44" t="s">
        <v>154</v>
      </c>
      <c r="D26" s="40">
        <v>0</v>
      </c>
      <c r="E26" s="40"/>
      <c r="F26" s="40">
        <f t="shared" si="0"/>
        <v>0</v>
      </c>
    </row>
    <row r="27" spans="1:6" ht="44.25" customHeight="1" hidden="1">
      <c r="A27" s="39" t="s">
        <v>134</v>
      </c>
      <c r="B27" s="28" t="s">
        <v>113</v>
      </c>
      <c r="C27" s="44" t="s">
        <v>115</v>
      </c>
      <c r="D27" s="40">
        <f>D28</f>
        <v>0</v>
      </c>
      <c r="E27" s="40"/>
      <c r="F27" s="40">
        <f t="shared" si="0"/>
        <v>0</v>
      </c>
    </row>
    <row r="28" spans="1:6" ht="44.25" customHeight="1" hidden="1">
      <c r="A28" s="39" t="s">
        <v>134</v>
      </c>
      <c r="B28" s="28" t="s">
        <v>113</v>
      </c>
      <c r="C28" s="44" t="s">
        <v>116</v>
      </c>
      <c r="D28" s="40">
        <v>0</v>
      </c>
      <c r="E28" s="40"/>
      <c r="F28" s="40">
        <f t="shared" si="0"/>
        <v>0</v>
      </c>
    </row>
    <row r="29" spans="1:6" ht="5.25" customHeight="1" hidden="1">
      <c r="A29" s="46" t="s">
        <v>112</v>
      </c>
      <c r="B29" s="28" t="s">
        <v>113</v>
      </c>
      <c r="C29" s="44" t="s">
        <v>32</v>
      </c>
      <c r="D29" s="40">
        <v>0</v>
      </c>
      <c r="E29" s="40"/>
      <c r="F29" s="40">
        <f t="shared" si="0"/>
        <v>0</v>
      </c>
    </row>
    <row r="30" spans="1:6" ht="20.25" customHeight="1">
      <c r="A30" s="42" t="s">
        <v>84</v>
      </c>
      <c r="B30" s="43" t="s">
        <v>113</v>
      </c>
      <c r="C30" s="44" t="s">
        <v>394</v>
      </c>
      <c r="D30" s="40">
        <f>D31+D33</f>
        <v>1930800</v>
      </c>
      <c r="E30" s="40">
        <f>E31+E33</f>
        <v>100453.55</v>
      </c>
      <c r="F30" s="40">
        <f t="shared" si="0"/>
        <v>1830346.45</v>
      </c>
    </row>
    <row r="31" spans="1:6" ht="30.75">
      <c r="A31" s="42" t="s">
        <v>85</v>
      </c>
      <c r="B31" s="43" t="s">
        <v>113</v>
      </c>
      <c r="C31" s="44" t="s">
        <v>418</v>
      </c>
      <c r="D31" s="40">
        <f>D32</f>
        <v>295500</v>
      </c>
      <c r="E31" s="40">
        <f>E32</f>
        <v>1586</v>
      </c>
      <c r="F31" s="40">
        <f t="shared" si="0"/>
        <v>293914</v>
      </c>
    </row>
    <row r="32" spans="1:6" ht="104.25" customHeight="1">
      <c r="A32" s="39" t="s">
        <v>147</v>
      </c>
      <c r="B32" s="28" t="s">
        <v>113</v>
      </c>
      <c r="C32" s="44" t="s">
        <v>417</v>
      </c>
      <c r="D32" s="40">
        <v>295500</v>
      </c>
      <c r="E32" s="40">
        <v>1586</v>
      </c>
      <c r="F32" s="40">
        <f t="shared" si="0"/>
        <v>293914</v>
      </c>
    </row>
    <row r="33" spans="1:6" ht="15">
      <c r="A33" s="42" t="s">
        <v>86</v>
      </c>
      <c r="B33" s="43" t="s">
        <v>113</v>
      </c>
      <c r="C33" s="44" t="s">
        <v>416</v>
      </c>
      <c r="D33" s="40">
        <f>D34+D36</f>
        <v>1635300</v>
      </c>
      <c r="E33" s="40">
        <f>E34+E36</f>
        <v>98867.55</v>
      </c>
      <c r="F33" s="40">
        <f t="shared" si="0"/>
        <v>1536432.45</v>
      </c>
    </row>
    <row r="34" spans="1:6" ht="30" customHeight="1">
      <c r="A34" s="39" t="s">
        <v>142</v>
      </c>
      <c r="B34" s="43" t="s">
        <v>113</v>
      </c>
      <c r="C34" s="44" t="s">
        <v>415</v>
      </c>
      <c r="D34" s="40">
        <f>D35</f>
        <v>855000</v>
      </c>
      <c r="E34" s="40">
        <f>E35</f>
        <v>92823</v>
      </c>
      <c r="F34" s="40">
        <f t="shared" si="0"/>
        <v>762177</v>
      </c>
    </row>
    <row r="35" spans="1:6" ht="78" customHeight="1">
      <c r="A35" s="39" t="s">
        <v>131</v>
      </c>
      <c r="B35" s="28" t="s">
        <v>113</v>
      </c>
      <c r="C35" s="44" t="s">
        <v>414</v>
      </c>
      <c r="D35" s="40">
        <v>855000</v>
      </c>
      <c r="E35" s="40">
        <v>92823</v>
      </c>
      <c r="F35" s="40">
        <f t="shared" si="0"/>
        <v>762177</v>
      </c>
    </row>
    <row r="36" spans="1:6" ht="33.75" customHeight="1">
      <c r="A36" s="39" t="s">
        <v>143</v>
      </c>
      <c r="B36" s="43" t="s">
        <v>113</v>
      </c>
      <c r="C36" s="44" t="s">
        <v>413</v>
      </c>
      <c r="D36" s="40">
        <f>D37</f>
        <v>780300</v>
      </c>
      <c r="E36" s="40">
        <f>E37</f>
        <v>6044.55</v>
      </c>
      <c r="F36" s="40">
        <f t="shared" si="0"/>
        <v>774255.45</v>
      </c>
    </row>
    <row r="37" spans="1:6" ht="87.75" customHeight="1">
      <c r="A37" s="39" t="s">
        <v>130</v>
      </c>
      <c r="B37" s="28" t="s">
        <v>113</v>
      </c>
      <c r="C37" s="44" t="s">
        <v>412</v>
      </c>
      <c r="D37" s="40">
        <v>780300</v>
      </c>
      <c r="E37" s="40">
        <v>6044.55</v>
      </c>
      <c r="F37" s="40">
        <f t="shared" si="0"/>
        <v>774255.45</v>
      </c>
    </row>
    <row r="38" spans="1:6" ht="45" customHeight="1" hidden="1">
      <c r="A38" s="39" t="s">
        <v>27</v>
      </c>
      <c r="B38" s="28" t="s">
        <v>113</v>
      </c>
      <c r="C38" s="44" t="s">
        <v>20</v>
      </c>
      <c r="D38" s="40">
        <f>D39</f>
        <v>0</v>
      </c>
      <c r="E38" s="40">
        <f>E39</f>
        <v>0</v>
      </c>
      <c r="F38" s="40">
        <f t="shared" si="0"/>
        <v>0</v>
      </c>
    </row>
    <row r="39" spans="1:6" ht="24.75" customHeight="1" hidden="1">
      <c r="A39" s="39" t="s">
        <v>25</v>
      </c>
      <c r="B39" s="28" t="s">
        <v>113</v>
      </c>
      <c r="C39" s="44" t="s">
        <v>21</v>
      </c>
      <c r="D39" s="40">
        <f>D40</f>
        <v>0</v>
      </c>
      <c r="E39" s="40">
        <f>E40</f>
        <v>0</v>
      </c>
      <c r="F39" s="40">
        <f t="shared" si="0"/>
        <v>0</v>
      </c>
    </row>
    <row r="40" spans="1:6" ht="36.75" customHeight="1" hidden="1">
      <c r="A40" s="39" t="s">
        <v>24</v>
      </c>
      <c r="B40" s="28" t="s">
        <v>113</v>
      </c>
      <c r="C40" s="44" t="s">
        <v>22</v>
      </c>
      <c r="D40" s="40">
        <v>0</v>
      </c>
      <c r="E40" s="40">
        <v>0</v>
      </c>
      <c r="F40" s="40">
        <f t="shared" si="0"/>
        <v>0</v>
      </c>
    </row>
    <row r="41" spans="1:6" ht="56.25" customHeight="1" hidden="1">
      <c r="A41" s="39" t="s">
        <v>148</v>
      </c>
      <c r="B41" s="28" t="s">
        <v>113</v>
      </c>
      <c r="C41" s="44" t="s">
        <v>23</v>
      </c>
      <c r="D41" s="40">
        <v>0</v>
      </c>
      <c r="E41" s="40">
        <v>0</v>
      </c>
      <c r="F41" s="40">
        <f t="shared" si="0"/>
        <v>0</v>
      </c>
    </row>
    <row r="42" spans="1:6" ht="35.25" customHeight="1">
      <c r="A42" s="31" t="s">
        <v>153</v>
      </c>
      <c r="B42" s="28" t="s">
        <v>113</v>
      </c>
      <c r="C42" s="44" t="s">
        <v>411</v>
      </c>
      <c r="D42" s="40">
        <f>D43</f>
        <v>18700</v>
      </c>
      <c r="E42" s="40">
        <f>E43</f>
        <v>0</v>
      </c>
      <c r="F42" s="40">
        <f t="shared" si="0"/>
        <v>18700</v>
      </c>
    </row>
    <row r="43" spans="1:6" ht="107.25" customHeight="1">
      <c r="A43" s="31" t="s">
        <v>152</v>
      </c>
      <c r="B43" s="28" t="s">
        <v>113</v>
      </c>
      <c r="C43" s="44" t="s">
        <v>410</v>
      </c>
      <c r="D43" s="40">
        <f>D44</f>
        <v>18700</v>
      </c>
      <c r="E43" s="40">
        <f>E44</f>
        <v>0</v>
      </c>
      <c r="F43" s="40">
        <f t="shared" si="0"/>
        <v>18700</v>
      </c>
    </row>
    <row r="44" spans="1:6" ht="116.25" customHeight="1">
      <c r="A44" s="31" t="s">
        <v>151</v>
      </c>
      <c r="B44" s="28" t="s">
        <v>113</v>
      </c>
      <c r="C44" s="44" t="s">
        <v>409</v>
      </c>
      <c r="D44" s="47">
        <v>18700</v>
      </c>
      <c r="E44" s="40">
        <v>0</v>
      </c>
      <c r="F44" s="40">
        <f t="shared" si="0"/>
        <v>18700</v>
      </c>
    </row>
    <row r="45" spans="1:6" ht="45" customHeight="1" hidden="1">
      <c r="A45" s="31" t="s">
        <v>2</v>
      </c>
      <c r="B45" s="28" t="s">
        <v>113</v>
      </c>
      <c r="C45" s="44" t="s">
        <v>4</v>
      </c>
      <c r="D45" s="47">
        <f>D46</f>
        <v>0</v>
      </c>
      <c r="E45" s="40">
        <f>E46</f>
        <v>0</v>
      </c>
      <c r="F45" s="40">
        <f t="shared" si="0"/>
        <v>0</v>
      </c>
    </row>
    <row r="46" spans="1:6" ht="26.25" customHeight="1" hidden="1">
      <c r="A46" s="31" t="s">
        <v>1</v>
      </c>
      <c r="B46" s="28" t="s">
        <v>113</v>
      </c>
      <c r="C46" s="44" t="s">
        <v>0</v>
      </c>
      <c r="D46" s="47">
        <v>0</v>
      </c>
      <c r="E46" s="40">
        <v>0</v>
      </c>
      <c r="F46" s="40">
        <f t="shared" si="0"/>
        <v>0</v>
      </c>
    </row>
    <row r="47" spans="1:6" ht="42" customHeight="1">
      <c r="A47" s="42" t="s">
        <v>87</v>
      </c>
      <c r="B47" s="43" t="s">
        <v>113</v>
      </c>
      <c r="C47" s="44" t="s">
        <v>408</v>
      </c>
      <c r="D47" s="40">
        <f>D48</f>
        <v>16266500</v>
      </c>
      <c r="E47" s="40">
        <f>E48</f>
        <v>2238421.07</v>
      </c>
      <c r="F47" s="40">
        <f t="shared" si="0"/>
        <v>14028078.93</v>
      </c>
    </row>
    <row r="48" spans="1:6" ht="84" customHeight="1">
      <c r="A48" s="42" t="s">
        <v>88</v>
      </c>
      <c r="B48" s="43" t="s">
        <v>113</v>
      </c>
      <c r="C48" s="44" t="s">
        <v>407</v>
      </c>
      <c r="D48" s="40">
        <f>D49+D52+D57</f>
        <v>16266500</v>
      </c>
      <c r="E48" s="40">
        <f>E49+E52+E57</f>
        <v>2238421.07</v>
      </c>
      <c r="F48" s="40">
        <f t="shared" si="0"/>
        <v>14028078.93</v>
      </c>
    </row>
    <row r="49" spans="1:6" ht="60" customHeight="1">
      <c r="A49" s="42" t="s">
        <v>90</v>
      </c>
      <c r="B49" s="43" t="s">
        <v>113</v>
      </c>
      <c r="C49" s="44" t="s">
        <v>431</v>
      </c>
      <c r="D49" s="40">
        <f>D50</f>
        <v>13021600</v>
      </c>
      <c r="E49" s="40">
        <f>E50</f>
        <v>2170200</v>
      </c>
      <c r="F49" s="40">
        <f t="shared" si="0"/>
        <v>10851400</v>
      </c>
    </row>
    <row r="50" spans="1:6" ht="45" customHeight="1">
      <c r="A50" s="42" t="s">
        <v>91</v>
      </c>
      <c r="B50" s="43" t="s">
        <v>113</v>
      </c>
      <c r="C50" s="44" t="s">
        <v>406</v>
      </c>
      <c r="D50" s="40">
        <f>D51</f>
        <v>13021600</v>
      </c>
      <c r="E50" s="40">
        <f>E51</f>
        <v>2170200</v>
      </c>
      <c r="F50" s="40">
        <f t="shared" si="0"/>
        <v>10851400</v>
      </c>
    </row>
    <row r="51" spans="1:6" ht="70.5" customHeight="1">
      <c r="A51" s="39" t="s">
        <v>144</v>
      </c>
      <c r="B51" s="28" t="s">
        <v>113</v>
      </c>
      <c r="C51" s="44" t="s">
        <v>405</v>
      </c>
      <c r="D51" s="40">
        <v>13021600</v>
      </c>
      <c r="E51" s="40">
        <v>2170200</v>
      </c>
      <c r="F51" s="40">
        <f t="shared" si="0"/>
        <v>10851400</v>
      </c>
    </row>
    <row r="52" spans="1:6" ht="64.5" customHeight="1">
      <c r="A52" s="42" t="s">
        <v>92</v>
      </c>
      <c r="B52" s="43" t="s">
        <v>113</v>
      </c>
      <c r="C52" s="44" t="s">
        <v>404</v>
      </c>
      <c r="D52" s="40">
        <f>D55+D53</f>
        <v>189700</v>
      </c>
      <c r="E52" s="40">
        <f>E55+E53</f>
        <v>47575</v>
      </c>
      <c r="F52" s="40">
        <f t="shared" si="0"/>
        <v>142125</v>
      </c>
    </row>
    <row r="53" spans="1:6" ht="70.5" customHeight="1">
      <c r="A53" s="42" t="s">
        <v>33</v>
      </c>
      <c r="B53" s="43" t="s">
        <v>113</v>
      </c>
      <c r="C53" s="48" t="s">
        <v>401</v>
      </c>
      <c r="D53" s="40">
        <f>D54</f>
        <v>200</v>
      </c>
      <c r="E53" s="40">
        <f>E54</f>
        <v>200</v>
      </c>
      <c r="F53" s="40">
        <f>D53-E53</f>
        <v>0</v>
      </c>
    </row>
    <row r="54" spans="1:6" ht="104.25" customHeight="1">
      <c r="A54" s="42" t="s">
        <v>146</v>
      </c>
      <c r="B54" s="43" t="s">
        <v>113</v>
      </c>
      <c r="C54" s="48" t="s">
        <v>400</v>
      </c>
      <c r="D54" s="40">
        <v>200</v>
      </c>
      <c r="E54" s="40">
        <v>200</v>
      </c>
      <c r="F54" s="40">
        <f>D54-E54</f>
        <v>0</v>
      </c>
    </row>
    <row r="55" spans="1:6" ht="82.5" customHeight="1">
      <c r="A55" s="42" t="s">
        <v>93</v>
      </c>
      <c r="B55" s="43" t="s">
        <v>113</v>
      </c>
      <c r="C55" s="44" t="s">
        <v>403</v>
      </c>
      <c r="D55" s="40">
        <f>D56</f>
        <v>189500</v>
      </c>
      <c r="E55" s="40">
        <f>E56</f>
        <v>47375</v>
      </c>
      <c r="F55" s="40">
        <f t="shared" si="0"/>
        <v>142125</v>
      </c>
    </row>
    <row r="56" spans="1:6" ht="90" customHeight="1">
      <c r="A56" s="39" t="s">
        <v>145</v>
      </c>
      <c r="B56" s="28" t="s">
        <v>113</v>
      </c>
      <c r="C56" s="44" t="s">
        <v>402</v>
      </c>
      <c r="D56" s="40">
        <v>189500</v>
      </c>
      <c r="E56" s="40">
        <v>47375</v>
      </c>
      <c r="F56" s="40">
        <f t="shared" si="0"/>
        <v>142125</v>
      </c>
    </row>
    <row r="57" spans="1:6" ht="37.5" customHeight="1">
      <c r="A57" s="42" t="s">
        <v>64</v>
      </c>
      <c r="B57" s="43" t="s">
        <v>113</v>
      </c>
      <c r="C57" s="48" t="s">
        <v>399</v>
      </c>
      <c r="D57" s="40">
        <f>D60+D62</f>
        <v>3055200</v>
      </c>
      <c r="E57" s="40">
        <f>E58+E60+E62</f>
        <v>20646.07</v>
      </c>
      <c r="F57" s="40">
        <f t="shared" si="0"/>
        <v>3034553.93</v>
      </c>
    </row>
    <row r="58" spans="1:6" ht="57.75" customHeight="1" hidden="1">
      <c r="A58" s="30" t="s">
        <v>157</v>
      </c>
      <c r="B58" s="28" t="s">
        <v>113</v>
      </c>
      <c r="C58" s="49" t="s">
        <v>160</v>
      </c>
      <c r="D58" s="40">
        <f>D59</f>
        <v>0</v>
      </c>
      <c r="E58" s="40">
        <f>E59</f>
        <v>0</v>
      </c>
      <c r="F58" s="40">
        <f t="shared" si="0"/>
        <v>0</v>
      </c>
    </row>
    <row r="59" spans="1:6" ht="64.5" customHeight="1" hidden="1">
      <c r="A59" s="30" t="s">
        <v>158</v>
      </c>
      <c r="B59" s="28" t="s">
        <v>113</v>
      </c>
      <c r="C59" s="49" t="s">
        <v>159</v>
      </c>
      <c r="D59" s="40">
        <v>0</v>
      </c>
      <c r="E59" s="40"/>
      <c r="F59" s="40">
        <f t="shared" si="0"/>
        <v>0</v>
      </c>
    </row>
    <row r="60" spans="1:6" ht="130.5" customHeight="1">
      <c r="A60" s="39" t="s">
        <v>328</v>
      </c>
      <c r="B60" s="28" t="s">
        <v>113</v>
      </c>
      <c r="C60" s="44" t="s">
        <v>398</v>
      </c>
      <c r="D60" s="40">
        <f>D61</f>
        <v>2023600</v>
      </c>
      <c r="E60" s="40">
        <f>E61</f>
        <v>20646.07</v>
      </c>
      <c r="F60" s="40">
        <f t="shared" si="0"/>
        <v>2002953.93</v>
      </c>
    </row>
    <row r="61" spans="1:6" ht="149.25" customHeight="1">
      <c r="A61" s="39" t="s">
        <v>327</v>
      </c>
      <c r="B61" s="28" t="s">
        <v>113</v>
      </c>
      <c r="C61" s="44" t="s">
        <v>397</v>
      </c>
      <c r="D61" s="40">
        <v>2023600</v>
      </c>
      <c r="E61" s="40">
        <v>20646.07</v>
      </c>
      <c r="F61" s="40">
        <f t="shared" si="0"/>
        <v>2002953.93</v>
      </c>
    </row>
    <row r="62" spans="1:6" ht="43.5" customHeight="1">
      <c r="A62" s="29" t="s">
        <v>345</v>
      </c>
      <c r="B62" s="28" t="s">
        <v>113</v>
      </c>
      <c r="C62" s="44" t="s">
        <v>396</v>
      </c>
      <c r="D62" s="50">
        <f>D63</f>
        <v>1031600</v>
      </c>
      <c r="E62" s="50">
        <f>E63</f>
        <v>0</v>
      </c>
      <c r="F62" s="50">
        <f>D62-E62</f>
        <v>1031600</v>
      </c>
    </row>
    <row r="63" spans="1:6" ht="45" customHeight="1">
      <c r="A63" s="29" t="s">
        <v>344</v>
      </c>
      <c r="B63" s="28" t="s">
        <v>113</v>
      </c>
      <c r="C63" s="44" t="s">
        <v>395</v>
      </c>
      <c r="D63" s="50">
        <v>1031600</v>
      </c>
      <c r="E63" s="50">
        <v>0</v>
      </c>
      <c r="F63" s="50">
        <f>D63-E63</f>
        <v>1031600</v>
      </c>
    </row>
    <row r="64" ht="11.25" customHeight="1"/>
    <row r="65" ht="11.25" customHeight="1"/>
    <row r="66" ht="11.25" customHeight="1"/>
    <row r="67" ht="23.25" customHeight="1"/>
    <row r="68" ht="9.75" customHeight="1"/>
    <row r="69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9" r:id="rId1"/>
  <rowBreaks count="2" manualBreakCount="2">
    <brk id="42" max="5" man="1"/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2"/>
  <sheetViews>
    <sheetView showGridLines="0" tabSelected="1" view="pageBreakPreview" zoomScale="75" zoomScaleSheetLayoutView="75" zoomScalePageLayoutView="0" workbookViewId="0" topLeftCell="A1">
      <selection activeCell="D120" sqref="D120"/>
    </sheetView>
  </sheetViews>
  <sheetFormatPr defaultColWidth="8.625" defaultRowHeight="15" customHeight="1"/>
  <cols>
    <col min="1" max="1" width="49.375" style="6" customWidth="1"/>
    <col min="2" max="2" width="5.50390625" style="7" customWidth="1"/>
    <col min="3" max="3" width="30.875" style="18" customWidth="1"/>
    <col min="4" max="4" width="18.375" style="19" customWidth="1"/>
    <col min="5" max="5" width="18.00390625" style="19" customWidth="1"/>
    <col min="6" max="6" width="17.75390625" style="19" customWidth="1"/>
    <col min="7" max="7" width="12.50390625" style="7" hidden="1" customWidth="1"/>
    <col min="8" max="8" width="11.50390625" style="7" bestFit="1" customWidth="1"/>
    <col min="9" max="9" width="9.50390625" style="7" bestFit="1" customWidth="1"/>
    <col min="10" max="16384" width="8.625" style="7" customWidth="1"/>
  </cols>
  <sheetData>
    <row r="1" spans="1:7" ht="15" customHeight="1">
      <c r="A1" s="51"/>
      <c r="B1" s="52" t="s">
        <v>52</v>
      </c>
      <c r="C1" s="53"/>
      <c r="D1" s="54"/>
      <c r="E1" s="54" t="s">
        <v>50</v>
      </c>
      <c r="F1" s="54"/>
      <c r="G1" s="8"/>
    </row>
    <row r="2" spans="1:7" ht="15" customHeight="1">
      <c r="A2" s="55"/>
      <c r="B2" s="55"/>
      <c r="C2" s="56"/>
      <c r="D2" s="57"/>
      <c r="E2" s="57"/>
      <c r="F2" s="57"/>
      <c r="G2" s="9"/>
    </row>
    <row r="3" spans="1:7" ht="15" customHeight="1">
      <c r="A3" s="113" t="s">
        <v>39</v>
      </c>
      <c r="B3" s="59" t="s">
        <v>43</v>
      </c>
      <c r="C3" s="59" t="s">
        <v>41</v>
      </c>
      <c r="D3" s="60" t="s">
        <v>57</v>
      </c>
      <c r="E3" s="116" t="s">
        <v>51</v>
      </c>
      <c r="F3" s="119" t="s">
        <v>76</v>
      </c>
      <c r="G3" s="11"/>
    </row>
    <row r="4" spans="1:7" ht="12" customHeight="1">
      <c r="A4" s="114"/>
      <c r="B4" s="59" t="s">
        <v>44</v>
      </c>
      <c r="C4" s="62" t="s">
        <v>59</v>
      </c>
      <c r="D4" s="60" t="s">
        <v>56</v>
      </c>
      <c r="E4" s="117"/>
      <c r="F4" s="120"/>
      <c r="G4" s="10" t="s">
        <v>170</v>
      </c>
    </row>
    <row r="5" spans="1:7" ht="31.5" customHeight="1">
      <c r="A5" s="115"/>
      <c r="B5" s="59" t="s">
        <v>45</v>
      </c>
      <c r="C5" s="59" t="s">
        <v>58</v>
      </c>
      <c r="D5" s="60" t="s">
        <v>37</v>
      </c>
      <c r="E5" s="118"/>
      <c r="F5" s="121"/>
      <c r="G5" s="12"/>
    </row>
    <row r="6" spans="1:7" ht="15" customHeight="1">
      <c r="A6" s="63">
        <v>1</v>
      </c>
      <c r="B6" s="64">
        <v>2</v>
      </c>
      <c r="C6" s="58">
        <v>3</v>
      </c>
      <c r="D6" s="61" t="s">
        <v>36</v>
      </c>
      <c r="E6" s="61" t="s">
        <v>53</v>
      </c>
      <c r="F6" s="61" t="s">
        <v>54</v>
      </c>
      <c r="G6" s="13" t="s">
        <v>54</v>
      </c>
    </row>
    <row r="7" spans="1:7" ht="15" customHeight="1">
      <c r="A7" s="65" t="s">
        <v>42</v>
      </c>
      <c r="B7" s="66" t="s">
        <v>46</v>
      </c>
      <c r="C7" s="66" t="s">
        <v>47</v>
      </c>
      <c r="D7" s="67">
        <f>D9</f>
        <v>18099700</v>
      </c>
      <c r="E7" s="67">
        <f>E9</f>
        <v>1750066.92</v>
      </c>
      <c r="F7" s="67">
        <f>D7-E7</f>
        <v>16349633.08</v>
      </c>
      <c r="G7" s="14"/>
    </row>
    <row r="8" spans="1:9" ht="15" customHeight="1">
      <c r="A8" s="65" t="s">
        <v>40</v>
      </c>
      <c r="B8" s="66" t="s">
        <v>46</v>
      </c>
      <c r="C8" s="68"/>
      <c r="D8" s="67"/>
      <c r="E8" s="67"/>
      <c r="F8" s="67"/>
      <c r="G8" s="14"/>
      <c r="I8" s="15"/>
    </row>
    <row r="9" spans="1:9" ht="33.75" customHeight="1">
      <c r="A9" s="65" t="s">
        <v>174</v>
      </c>
      <c r="B9" s="66" t="s">
        <v>46</v>
      </c>
      <c r="C9" s="69" t="s">
        <v>175</v>
      </c>
      <c r="D9" s="67">
        <f>D10+D64+D73+D91+D103+D147+D155+D167+D175+D183</f>
        <v>18099700</v>
      </c>
      <c r="E9" s="67">
        <f>E10+E73+E91+E103+E155+E167+E64+E147+E183</f>
        <v>1750066.92</v>
      </c>
      <c r="F9" s="67">
        <f>D9-E9</f>
        <v>16349633.08</v>
      </c>
      <c r="G9" s="14"/>
      <c r="I9" s="15"/>
    </row>
    <row r="10" spans="1:7" ht="18" customHeight="1">
      <c r="A10" s="76" t="s">
        <v>62</v>
      </c>
      <c r="B10" s="70" t="s">
        <v>46</v>
      </c>
      <c r="C10" s="71" t="s">
        <v>176</v>
      </c>
      <c r="D10" s="72">
        <f>D11+D30+D36</f>
        <v>5723900</v>
      </c>
      <c r="E10" s="72">
        <f>E11+E30+E36</f>
        <v>567281.41</v>
      </c>
      <c r="F10" s="72">
        <f aca="true" t="shared" si="0" ref="F10:F17">D10-E10</f>
        <v>5156618.59</v>
      </c>
      <c r="G10" s="14"/>
    </row>
    <row r="11" spans="1:7" ht="95.25" customHeight="1">
      <c r="A11" s="65" t="s">
        <v>378</v>
      </c>
      <c r="B11" s="66" t="s">
        <v>46</v>
      </c>
      <c r="C11" s="73" t="s">
        <v>177</v>
      </c>
      <c r="D11" s="67">
        <f>D12+D24</f>
        <v>4889900</v>
      </c>
      <c r="E11" s="67">
        <f>E12+E24</f>
        <v>547281.41</v>
      </c>
      <c r="F11" s="67">
        <f t="shared" si="0"/>
        <v>4342618.59</v>
      </c>
      <c r="G11" s="14"/>
    </row>
    <row r="12" spans="1:7" ht="63" customHeight="1">
      <c r="A12" s="65" t="s">
        <v>181</v>
      </c>
      <c r="B12" s="66" t="s">
        <v>46</v>
      </c>
      <c r="C12" s="73" t="s">
        <v>178</v>
      </c>
      <c r="D12" s="67">
        <f>D13</f>
        <v>4889700</v>
      </c>
      <c r="E12" s="67">
        <f>E13</f>
        <v>547281.41</v>
      </c>
      <c r="F12" s="67">
        <f t="shared" si="0"/>
        <v>4342418.59</v>
      </c>
      <c r="G12" s="14"/>
    </row>
    <row r="13" spans="1:7" ht="96" customHeight="1">
      <c r="A13" s="78" t="s">
        <v>382</v>
      </c>
      <c r="B13" s="66" t="s">
        <v>46</v>
      </c>
      <c r="C13" s="73" t="s">
        <v>179</v>
      </c>
      <c r="D13" s="67">
        <f>D14</f>
        <v>4889700</v>
      </c>
      <c r="E13" s="67">
        <f>E14</f>
        <v>547281.41</v>
      </c>
      <c r="F13" s="67">
        <f t="shared" si="0"/>
        <v>4342418.59</v>
      </c>
      <c r="G13" s="14"/>
    </row>
    <row r="14" spans="1:7" ht="168" customHeight="1">
      <c r="A14" s="78" t="s">
        <v>383</v>
      </c>
      <c r="B14" s="66" t="s">
        <v>46</v>
      </c>
      <c r="C14" s="73" t="s">
        <v>180</v>
      </c>
      <c r="D14" s="67">
        <f>D15+D20</f>
        <v>4889700</v>
      </c>
      <c r="E14" s="67">
        <f>E15+E20</f>
        <v>547281.41</v>
      </c>
      <c r="F14" s="67">
        <f t="shared" si="0"/>
        <v>4342418.59</v>
      </c>
      <c r="G14" s="14"/>
    </row>
    <row r="15" spans="1:7" ht="119.25" customHeight="1">
      <c r="A15" s="74" t="s">
        <v>312</v>
      </c>
      <c r="B15" s="66" t="s">
        <v>46</v>
      </c>
      <c r="C15" s="73" t="s">
        <v>313</v>
      </c>
      <c r="D15" s="67">
        <f>D16</f>
        <v>4199700</v>
      </c>
      <c r="E15" s="67">
        <f>E16</f>
        <v>427262.07</v>
      </c>
      <c r="F15" s="67">
        <f t="shared" si="0"/>
        <v>3772437.93</v>
      </c>
      <c r="G15" s="14"/>
    </row>
    <row r="16" spans="1:7" ht="39.75" customHeight="1">
      <c r="A16" s="78" t="s">
        <v>184</v>
      </c>
      <c r="B16" s="66" t="s">
        <v>46</v>
      </c>
      <c r="C16" s="73" t="s">
        <v>185</v>
      </c>
      <c r="D16" s="67">
        <f>D17+D18+D19</f>
        <v>4199700</v>
      </c>
      <c r="E16" s="67">
        <f>E17+E18+E19</f>
        <v>427262.07</v>
      </c>
      <c r="F16" s="67">
        <f t="shared" si="0"/>
        <v>3772437.93</v>
      </c>
      <c r="G16" s="14"/>
    </row>
    <row r="17" spans="1:7" ht="45" customHeight="1">
      <c r="A17" s="74" t="s">
        <v>314</v>
      </c>
      <c r="B17" s="66" t="s">
        <v>46</v>
      </c>
      <c r="C17" s="73" t="s">
        <v>182</v>
      </c>
      <c r="D17" s="67">
        <v>3028600</v>
      </c>
      <c r="E17" s="67">
        <v>360001.83</v>
      </c>
      <c r="F17" s="67">
        <f t="shared" si="0"/>
        <v>2668598.17</v>
      </c>
      <c r="G17" s="14"/>
    </row>
    <row r="18" spans="1:7" ht="50.25" customHeight="1">
      <c r="A18" s="65" t="s">
        <v>136</v>
      </c>
      <c r="B18" s="66" t="s">
        <v>46</v>
      </c>
      <c r="C18" s="73" t="s">
        <v>183</v>
      </c>
      <c r="D18" s="67">
        <v>256400</v>
      </c>
      <c r="E18" s="67">
        <v>0</v>
      </c>
      <c r="F18" s="67">
        <f aca="true" t="shared" si="1" ref="F18:F29">D18-E18</f>
        <v>256400</v>
      </c>
      <c r="G18" s="14"/>
    </row>
    <row r="19" spans="1:7" ht="96.75" customHeight="1">
      <c r="A19" s="65" t="s">
        <v>239</v>
      </c>
      <c r="B19" s="66" t="s">
        <v>46</v>
      </c>
      <c r="C19" s="73" t="s">
        <v>186</v>
      </c>
      <c r="D19" s="67">
        <v>914700</v>
      </c>
      <c r="E19" s="67">
        <v>67260.24</v>
      </c>
      <c r="F19" s="67">
        <f t="shared" si="1"/>
        <v>847439.76</v>
      </c>
      <c r="G19" s="14"/>
    </row>
    <row r="20" spans="1:7" ht="153" customHeight="1">
      <c r="A20" s="65" t="s">
        <v>315</v>
      </c>
      <c r="B20" s="66" t="s">
        <v>46</v>
      </c>
      <c r="C20" s="73" t="s">
        <v>187</v>
      </c>
      <c r="D20" s="67">
        <f aca="true" t="shared" si="2" ref="D20:E22">D21</f>
        <v>690000</v>
      </c>
      <c r="E20" s="67">
        <f t="shared" si="2"/>
        <v>120019.34</v>
      </c>
      <c r="F20" s="67">
        <f t="shared" si="1"/>
        <v>569980.66</v>
      </c>
      <c r="G20" s="14"/>
    </row>
    <row r="21" spans="1:7" ht="55.5" customHeight="1">
      <c r="A21" s="65" t="s">
        <v>310</v>
      </c>
      <c r="B21" s="66" t="s">
        <v>46</v>
      </c>
      <c r="C21" s="73" t="s">
        <v>469</v>
      </c>
      <c r="D21" s="67">
        <f t="shared" si="2"/>
        <v>690000</v>
      </c>
      <c r="E21" s="67">
        <f t="shared" si="2"/>
        <v>120019.34</v>
      </c>
      <c r="F21" s="67">
        <f t="shared" si="1"/>
        <v>569980.66</v>
      </c>
      <c r="G21" s="14"/>
    </row>
    <row r="22" spans="1:7" ht="54" customHeight="1">
      <c r="A22" s="65" t="s">
        <v>188</v>
      </c>
      <c r="B22" s="66" t="s">
        <v>46</v>
      </c>
      <c r="C22" s="73" t="s">
        <v>189</v>
      </c>
      <c r="D22" s="67">
        <f t="shared" si="2"/>
        <v>690000</v>
      </c>
      <c r="E22" s="67">
        <f t="shared" si="2"/>
        <v>120019.34</v>
      </c>
      <c r="F22" s="67">
        <f t="shared" si="1"/>
        <v>569980.66</v>
      </c>
      <c r="G22" s="14"/>
    </row>
    <row r="23" spans="1:7" ht="54.75" customHeight="1">
      <c r="A23" s="65" t="s">
        <v>6</v>
      </c>
      <c r="B23" s="66" t="s">
        <v>46</v>
      </c>
      <c r="C23" s="73" t="s">
        <v>190</v>
      </c>
      <c r="D23" s="67">
        <v>690000</v>
      </c>
      <c r="E23" s="67">
        <v>120019.34</v>
      </c>
      <c r="F23" s="67">
        <f t="shared" si="1"/>
        <v>569980.66</v>
      </c>
      <c r="G23" s="14"/>
    </row>
    <row r="24" spans="1:7" ht="24.75" customHeight="1">
      <c r="A24" s="65" t="s">
        <v>375</v>
      </c>
      <c r="B24" s="66" t="s">
        <v>46</v>
      </c>
      <c r="C24" s="73" t="s">
        <v>191</v>
      </c>
      <c r="D24" s="67">
        <f>D26</f>
        <v>200</v>
      </c>
      <c r="E24" s="67">
        <f>E26</f>
        <v>0</v>
      </c>
      <c r="F24" s="67">
        <f t="shared" si="1"/>
        <v>200</v>
      </c>
      <c r="G24" s="14"/>
    </row>
    <row r="25" spans="1:7" ht="18.75" customHeight="1">
      <c r="A25" s="65" t="s">
        <v>192</v>
      </c>
      <c r="B25" s="66" t="s">
        <v>46</v>
      </c>
      <c r="C25" s="73" t="s">
        <v>193</v>
      </c>
      <c r="D25" s="67">
        <f aca="true" t="shared" si="3" ref="D25:E28">D26</f>
        <v>200</v>
      </c>
      <c r="E25" s="67">
        <f t="shared" si="3"/>
        <v>0</v>
      </c>
      <c r="F25" s="67">
        <f t="shared" si="1"/>
        <v>200</v>
      </c>
      <c r="G25" s="14"/>
    </row>
    <row r="26" spans="1:7" ht="214.5" customHeight="1">
      <c r="A26" s="78" t="s">
        <v>124</v>
      </c>
      <c r="B26" s="66" t="s">
        <v>46</v>
      </c>
      <c r="C26" s="73" t="s">
        <v>194</v>
      </c>
      <c r="D26" s="67">
        <f t="shared" si="3"/>
        <v>200</v>
      </c>
      <c r="E26" s="67">
        <f t="shared" si="3"/>
        <v>0</v>
      </c>
      <c r="F26" s="67">
        <f t="shared" si="1"/>
        <v>200</v>
      </c>
      <c r="G26" s="14"/>
    </row>
    <row r="27" spans="1:7" ht="67.5" customHeight="1">
      <c r="A27" s="65" t="s">
        <v>310</v>
      </c>
      <c r="B27" s="66" t="s">
        <v>46</v>
      </c>
      <c r="C27" s="73" t="s">
        <v>195</v>
      </c>
      <c r="D27" s="67">
        <f t="shared" si="3"/>
        <v>200</v>
      </c>
      <c r="E27" s="67">
        <f t="shared" si="3"/>
        <v>0</v>
      </c>
      <c r="F27" s="67">
        <f t="shared" si="1"/>
        <v>200</v>
      </c>
      <c r="G27" s="14"/>
    </row>
    <row r="28" spans="1:7" ht="56.25" customHeight="1">
      <c r="A28" s="65" t="s">
        <v>188</v>
      </c>
      <c r="B28" s="66" t="s">
        <v>46</v>
      </c>
      <c r="C28" s="73" t="s">
        <v>196</v>
      </c>
      <c r="D28" s="67">
        <f t="shared" si="3"/>
        <v>200</v>
      </c>
      <c r="E28" s="67">
        <f t="shared" si="3"/>
        <v>0</v>
      </c>
      <c r="F28" s="67">
        <f t="shared" si="1"/>
        <v>200</v>
      </c>
      <c r="G28" s="14"/>
    </row>
    <row r="29" spans="1:7" ht="61.5" customHeight="1">
      <c r="A29" s="65" t="s">
        <v>6</v>
      </c>
      <c r="B29" s="66" t="s">
        <v>46</v>
      </c>
      <c r="C29" s="73" t="s">
        <v>197</v>
      </c>
      <c r="D29" s="67">
        <v>200</v>
      </c>
      <c r="E29" s="67">
        <v>0</v>
      </c>
      <c r="F29" s="67">
        <f t="shared" si="1"/>
        <v>200</v>
      </c>
      <c r="G29" s="14"/>
    </row>
    <row r="30" spans="1:7" ht="19.5" customHeight="1">
      <c r="A30" s="65" t="s">
        <v>12</v>
      </c>
      <c r="B30" s="66" t="s">
        <v>46</v>
      </c>
      <c r="C30" s="73" t="s">
        <v>199</v>
      </c>
      <c r="D30" s="67">
        <f aca="true" t="shared" si="4" ref="D30:E34">D31</f>
        <v>10000</v>
      </c>
      <c r="E30" s="67">
        <f t="shared" si="4"/>
        <v>0</v>
      </c>
      <c r="F30" s="67">
        <f aca="true" t="shared" si="5" ref="F30:F35">D30-E30</f>
        <v>10000</v>
      </c>
      <c r="G30" s="14"/>
    </row>
    <row r="31" spans="1:7" ht="29.25" customHeight="1">
      <c r="A31" s="65" t="s">
        <v>375</v>
      </c>
      <c r="B31" s="66" t="s">
        <v>46</v>
      </c>
      <c r="C31" s="73" t="s">
        <v>200</v>
      </c>
      <c r="D31" s="67">
        <f t="shared" si="4"/>
        <v>10000</v>
      </c>
      <c r="E31" s="67">
        <f t="shared" si="4"/>
        <v>0</v>
      </c>
      <c r="F31" s="67">
        <f t="shared" si="5"/>
        <v>10000</v>
      </c>
      <c r="G31" s="14"/>
    </row>
    <row r="32" spans="1:7" ht="40.5" customHeight="1">
      <c r="A32" s="65" t="s">
        <v>35</v>
      </c>
      <c r="B32" s="66">
        <v>200</v>
      </c>
      <c r="C32" s="73" t="s">
        <v>201</v>
      </c>
      <c r="D32" s="67">
        <f t="shared" si="4"/>
        <v>10000</v>
      </c>
      <c r="E32" s="67">
        <f t="shared" si="4"/>
        <v>0</v>
      </c>
      <c r="F32" s="67">
        <f t="shared" si="5"/>
        <v>10000</v>
      </c>
      <c r="G32" s="14"/>
    </row>
    <row r="33" spans="1:7" ht="108" customHeight="1">
      <c r="A33" s="78" t="s">
        <v>125</v>
      </c>
      <c r="B33" s="66" t="s">
        <v>46</v>
      </c>
      <c r="C33" s="73" t="s">
        <v>202</v>
      </c>
      <c r="D33" s="67">
        <f t="shared" si="4"/>
        <v>10000</v>
      </c>
      <c r="E33" s="67">
        <f t="shared" si="4"/>
        <v>0</v>
      </c>
      <c r="F33" s="67">
        <f t="shared" si="5"/>
        <v>10000</v>
      </c>
      <c r="G33" s="14"/>
    </row>
    <row r="34" spans="1:7" ht="21.75" customHeight="1">
      <c r="A34" s="78" t="s">
        <v>198</v>
      </c>
      <c r="B34" s="66" t="s">
        <v>46</v>
      </c>
      <c r="C34" s="73" t="s">
        <v>203</v>
      </c>
      <c r="D34" s="67">
        <f t="shared" si="4"/>
        <v>10000</v>
      </c>
      <c r="E34" s="67">
        <f t="shared" si="4"/>
        <v>0</v>
      </c>
      <c r="F34" s="67">
        <f t="shared" si="5"/>
        <v>10000</v>
      </c>
      <c r="G34" s="14"/>
    </row>
    <row r="35" spans="1:7" ht="20.25" customHeight="1">
      <c r="A35" s="75" t="s">
        <v>111</v>
      </c>
      <c r="B35" s="66" t="s">
        <v>46</v>
      </c>
      <c r="C35" s="73" t="s">
        <v>204</v>
      </c>
      <c r="D35" s="67">
        <v>10000</v>
      </c>
      <c r="E35" s="67">
        <v>0</v>
      </c>
      <c r="F35" s="67">
        <f t="shared" si="5"/>
        <v>10000</v>
      </c>
      <c r="G35" s="14"/>
    </row>
    <row r="36" spans="1:7" ht="29.25" customHeight="1">
      <c r="A36" s="65" t="s">
        <v>11</v>
      </c>
      <c r="B36" s="66" t="s">
        <v>46</v>
      </c>
      <c r="C36" s="73" t="s">
        <v>205</v>
      </c>
      <c r="D36" s="67">
        <f>D37+D44+D50</f>
        <v>824000</v>
      </c>
      <c r="E36" s="67">
        <f>E37+E44+E50</f>
        <v>20000</v>
      </c>
      <c r="F36" s="67">
        <f aca="true" t="shared" si="6" ref="F36:F44">D36-E36</f>
        <v>804000</v>
      </c>
      <c r="G36" s="14"/>
    </row>
    <row r="37" spans="1:7" ht="59.25" customHeight="1">
      <c r="A37" s="65" t="s">
        <v>181</v>
      </c>
      <c r="B37" s="66" t="s">
        <v>46</v>
      </c>
      <c r="C37" s="73" t="s">
        <v>206</v>
      </c>
      <c r="D37" s="67">
        <f>D38</f>
        <v>49000</v>
      </c>
      <c r="E37" s="67">
        <f>E38</f>
        <v>0</v>
      </c>
      <c r="F37" s="67">
        <f t="shared" si="6"/>
        <v>49000</v>
      </c>
      <c r="G37" s="14"/>
    </row>
    <row r="38" spans="1:7" ht="105" customHeight="1">
      <c r="A38" s="78" t="s">
        <v>377</v>
      </c>
      <c r="B38" s="66" t="s">
        <v>46</v>
      </c>
      <c r="C38" s="73" t="s">
        <v>207</v>
      </c>
      <c r="D38" s="67">
        <f aca="true" t="shared" si="7" ref="D38:E40">D39</f>
        <v>49000</v>
      </c>
      <c r="E38" s="67">
        <f t="shared" si="7"/>
        <v>0</v>
      </c>
      <c r="F38" s="67">
        <f t="shared" si="6"/>
        <v>49000</v>
      </c>
      <c r="G38" s="14"/>
    </row>
    <row r="39" spans="1:7" ht="126" customHeight="1">
      <c r="A39" s="78" t="s">
        <v>121</v>
      </c>
      <c r="B39" s="66" t="s">
        <v>46</v>
      </c>
      <c r="C39" s="73" t="s">
        <v>333</v>
      </c>
      <c r="D39" s="67">
        <f t="shared" si="7"/>
        <v>49000</v>
      </c>
      <c r="E39" s="67">
        <f t="shared" si="7"/>
        <v>0</v>
      </c>
      <c r="F39" s="67">
        <f t="shared" si="6"/>
        <v>49000</v>
      </c>
      <c r="G39" s="14"/>
    </row>
    <row r="40" spans="1:7" ht="24" customHeight="1">
      <c r="A40" s="78" t="s">
        <v>198</v>
      </c>
      <c r="B40" s="66" t="s">
        <v>46</v>
      </c>
      <c r="C40" s="73" t="s">
        <v>334</v>
      </c>
      <c r="D40" s="67">
        <f t="shared" si="7"/>
        <v>49000</v>
      </c>
      <c r="E40" s="67">
        <f t="shared" si="7"/>
        <v>0</v>
      </c>
      <c r="F40" s="67">
        <f t="shared" si="6"/>
        <v>49000</v>
      </c>
      <c r="G40" s="14"/>
    </row>
    <row r="41" spans="1:7" ht="24.75" customHeight="1">
      <c r="A41" s="78" t="s">
        <v>208</v>
      </c>
      <c r="B41" s="66" t="s">
        <v>46</v>
      </c>
      <c r="C41" s="73" t="s">
        <v>335</v>
      </c>
      <c r="D41" s="67">
        <f>D42+D43</f>
        <v>49000</v>
      </c>
      <c r="E41" s="67">
        <f>E42+E43</f>
        <v>0</v>
      </c>
      <c r="F41" s="67">
        <f t="shared" si="6"/>
        <v>49000</v>
      </c>
      <c r="G41" s="14"/>
    </row>
    <row r="42" spans="1:7" ht="37.5" customHeight="1">
      <c r="A42" s="75" t="s">
        <v>89</v>
      </c>
      <c r="B42" s="66" t="s">
        <v>46</v>
      </c>
      <c r="C42" s="73" t="s">
        <v>336</v>
      </c>
      <c r="D42" s="67">
        <v>30400</v>
      </c>
      <c r="E42" s="67">
        <v>0</v>
      </c>
      <c r="F42" s="67">
        <f t="shared" si="6"/>
        <v>30400</v>
      </c>
      <c r="G42" s="14"/>
    </row>
    <row r="43" spans="1:7" ht="24" customHeight="1">
      <c r="A43" s="75" t="s">
        <v>150</v>
      </c>
      <c r="B43" s="66" t="s">
        <v>46</v>
      </c>
      <c r="C43" s="73" t="s">
        <v>337</v>
      </c>
      <c r="D43" s="67">
        <v>18600</v>
      </c>
      <c r="E43" s="67">
        <v>0</v>
      </c>
      <c r="F43" s="67">
        <f t="shared" si="6"/>
        <v>18600</v>
      </c>
      <c r="G43" s="14"/>
    </row>
    <row r="44" spans="1:7" ht="69.75" customHeight="1">
      <c r="A44" s="65" t="s">
        <v>209</v>
      </c>
      <c r="B44" s="66" t="s">
        <v>46</v>
      </c>
      <c r="C44" s="73" t="s">
        <v>210</v>
      </c>
      <c r="D44" s="67">
        <f>D45</f>
        <v>49000</v>
      </c>
      <c r="E44" s="67">
        <f>E45</f>
        <v>0</v>
      </c>
      <c r="F44" s="67">
        <f t="shared" si="6"/>
        <v>49000</v>
      </c>
      <c r="G44" s="14"/>
    </row>
    <row r="45" spans="1:7" ht="132" customHeight="1">
      <c r="A45" s="65" t="s">
        <v>376</v>
      </c>
      <c r="B45" s="66" t="s">
        <v>46</v>
      </c>
      <c r="C45" s="73" t="s">
        <v>211</v>
      </c>
      <c r="D45" s="67">
        <f aca="true" t="shared" si="8" ref="D45:E48">D46</f>
        <v>49000</v>
      </c>
      <c r="E45" s="67">
        <f t="shared" si="8"/>
        <v>0</v>
      </c>
      <c r="F45" s="67">
        <f aca="true" t="shared" si="9" ref="F45:F115">D45-E45</f>
        <v>49000</v>
      </c>
      <c r="G45" s="14"/>
    </row>
    <row r="46" spans="1:7" ht="181.5" customHeight="1">
      <c r="A46" s="65" t="s">
        <v>137</v>
      </c>
      <c r="B46" s="66" t="s">
        <v>46</v>
      </c>
      <c r="C46" s="73" t="s">
        <v>212</v>
      </c>
      <c r="D46" s="67">
        <f t="shared" si="8"/>
        <v>49000</v>
      </c>
      <c r="E46" s="67">
        <f t="shared" si="8"/>
        <v>0</v>
      </c>
      <c r="F46" s="67">
        <f t="shared" si="9"/>
        <v>49000</v>
      </c>
      <c r="G46" s="14"/>
    </row>
    <row r="47" spans="1:7" ht="60" customHeight="1">
      <c r="A47" s="65" t="s">
        <v>310</v>
      </c>
      <c r="B47" s="66" t="s">
        <v>46</v>
      </c>
      <c r="C47" s="73" t="s">
        <v>213</v>
      </c>
      <c r="D47" s="67">
        <f t="shared" si="8"/>
        <v>49000</v>
      </c>
      <c r="E47" s="67">
        <f t="shared" si="8"/>
        <v>0</v>
      </c>
      <c r="F47" s="67">
        <f t="shared" si="9"/>
        <v>49000</v>
      </c>
      <c r="G47" s="14"/>
    </row>
    <row r="48" spans="1:7" ht="57.75" customHeight="1">
      <c r="A48" s="65" t="s">
        <v>188</v>
      </c>
      <c r="B48" s="66" t="s">
        <v>46</v>
      </c>
      <c r="C48" s="73" t="s">
        <v>214</v>
      </c>
      <c r="D48" s="67">
        <f t="shared" si="8"/>
        <v>49000</v>
      </c>
      <c r="E48" s="67">
        <f t="shared" si="8"/>
        <v>0</v>
      </c>
      <c r="F48" s="67">
        <f t="shared" si="9"/>
        <v>49000</v>
      </c>
      <c r="G48" s="14"/>
    </row>
    <row r="49" spans="1:7" ht="60" customHeight="1">
      <c r="A49" s="65" t="s">
        <v>6</v>
      </c>
      <c r="B49" s="66" t="s">
        <v>46</v>
      </c>
      <c r="C49" s="73" t="s">
        <v>215</v>
      </c>
      <c r="D49" s="67">
        <v>49000</v>
      </c>
      <c r="E49" s="67">
        <v>0</v>
      </c>
      <c r="F49" s="67">
        <f t="shared" si="9"/>
        <v>49000</v>
      </c>
      <c r="G49" s="14"/>
    </row>
    <row r="50" spans="1:7" ht="22.5" customHeight="1">
      <c r="A50" s="65" t="s">
        <v>375</v>
      </c>
      <c r="B50" s="66" t="s">
        <v>46</v>
      </c>
      <c r="C50" s="73" t="s">
        <v>217</v>
      </c>
      <c r="D50" s="67">
        <f>D51</f>
        <v>726000</v>
      </c>
      <c r="E50" s="67">
        <f>E51</f>
        <v>20000</v>
      </c>
      <c r="F50" s="67">
        <f t="shared" si="9"/>
        <v>706000</v>
      </c>
      <c r="G50" s="14"/>
    </row>
    <row r="51" spans="1:7" ht="16.5" customHeight="1">
      <c r="A51" s="65" t="s">
        <v>192</v>
      </c>
      <c r="B51" s="66"/>
      <c r="C51" s="73" t="s">
        <v>216</v>
      </c>
      <c r="D51" s="67">
        <f>D52+D56+D60</f>
        <v>726000</v>
      </c>
      <c r="E51" s="67">
        <f>E52+E56+E60</f>
        <v>20000</v>
      </c>
      <c r="F51" s="67">
        <f>D51-E51</f>
        <v>706000</v>
      </c>
      <c r="G51" s="14"/>
    </row>
    <row r="52" spans="1:7" ht="113.25" customHeight="1">
      <c r="A52" s="65" t="s">
        <v>126</v>
      </c>
      <c r="B52" s="66" t="s">
        <v>46</v>
      </c>
      <c r="C52" s="73" t="s">
        <v>218</v>
      </c>
      <c r="D52" s="67">
        <f>D53</f>
        <v>20000</v>
      </c>
      <c r="E52" s="67">
        <f>E53</f>
        <v>20000</v>
      </c>
      <c r="F52" s="67">
        <f>F53</f>
        <v>0</v>
      </c>
      <c r="G52" s="14"/>
    </row>
    <row r="53" spans="1:7" ht="21" customHeight="1">
      <c r="A53" s="65" t="s">
        <v>198</v>
      </c>
      <c r="B53" s="66" t="s">
        <v>46</v>
      </c>
      <c r="C53" s="73" t="s">
        <v>219</v>
      </c>
      <c r="D53" s="67">
        <f>D54</f>
        <v>20000</v>
      </c>
      <c r="E53" s="67">
        <f>E54</f>
        <v>20000</v>
      </c>
      <c r="F53" s="67">
        <f t="shared" si="9"/>
        <v>0</v>
      </c>
      <c r="G53" s="14"/>
    </row>
    <row r="54" spans="1:7" ht="21" customHeight="1">
      <c r="A54" s="65" t="s">
        <v>208</v>
      </c>
      <c r="B54" s="66" t="s">
        <v>46</v>
      </c>
      <c r="C54" s="73" t="s">
        <v>220</v>
      </c>
      <c r="D54" s="67">
        <f>D55</f>
        <v>20000</v>
      </c>
      <c r="E54" s="67">
        <f>E55</f>
        <v>20000</v>
      </c>
      <c r="F54" s="67">
        <f>F55</f>
        <v>0</v>
      </c>
      <c r="G54" s="14"/>
    </row>
    <row r="55" spans="1:7" ht="18.75" customHeight="1">
      <c r="A55" s="65" t="s">
        <v>149</v>
      </c>
      <c r="B55" s="66" t="s">
        <v>46</v>
      </c>
      <c r="C55" s="73" t="s">
        <v>221</v>
      </c>
      <c r="D55" s="67">
        <v>20000</v>
      </c>
      <c r="E55" s="67">
        <v>20000</v>
      </c>
      <c r="F55" s="67">
        <f t="shared" si="9"/>
        <v>0</v>
      </c>
      <c r="G55" s="14"/>
    </row>
    <row r="56" spans="1:7" ht="153" customHeight="1">
      <c r="A56" s="65" t="s">
        <v>384</v>
      </c>
      <c r="B56" s="66" t="s">
        <v>46</v>
      </c>
      <c r="C56" s="73" t="s">
        <v>222</v>
      </c>
      <c r="D56" s="67">
        <f aca="true" t="shared" si="10" ref="D56:E58">D57</f>
        <v>230000</v>
      </c>
      <c r="E56" s="67">
        <f t="shared" si="10"/>
        <v>0</v>
      </c>
      <c r="F56" s="67">
        <f t="shared" si="9"/>
        <v>230000</v>
      </c>
      <c r="G56" s="14"/>
    </row>
    <row r="57" spans="1:7" ht="57" customHeight="1">
      <c r="A57" s="65" t="s">
        <v>310</v>
      </c>
      <c r="B57" s="66" t="s">
        <v>46</v>
      </c>
      <c r="C57" s="73" t="s">
        <v>223</v>
      </c>
      <c r="D57" s="67">
        <f t="shared" si="10"/>
        <v>230000</v>
      </c>
      <c r="E57" s="67">
        <f t="shared" si="10"/>
        <v>0</v>
      </c>
      <c r="F57" s="67">
        <f t="shared" si="9"/>
        <v>230000</v>
      </c>
      <c r="G57" s="14"/>
    </row>
    <row r="58" spans="1:7" ht="57" customHeight="1">
      <c r="A58" s="65" t="s">
        <v>188</v>
      </c>
      <c r="B58" s="66" t="s">
        <v>46</v>
      </c>
      <c r="C58" s="73" t="s">
        <v>224</v>
      </c>
      <c r="D58" s="67">
        <f t="shared" si="10"/>
        <v>230000</v>
      </c>
      <c r="E58" s="67">
        <f t="shared" si="10"/>
        <v>0</v>
      </c>
      <c r="F58" s="67">
        <f t="shared" si="9"/>
        <v>230000</v>
      </c>
      <c r="G58" s="14"/>
    </row>
    <row r="59" spans="1:7" ht="57" customHeight="1">
      <c r="A59" s="65" t="s">
        <v>6</v>
      </c>
      <c r="B59" s="66" t="s">
        <v>46</v>
      </c>
      <c r="C59" s="73" t="s">
        <v>225</v>
      </c>
      <c r="D59" s="67">
        <v>230000</v>
      </c>
      <c r="E59" s="67">
        <v>0</v>
      </c>
      <c r="F59" s="67">
        <f t="shared" si="9"/>
        <v>230000</v>
      </c>
      <c r="G59" s="14"/>
    </row>
    <row r="60" spans="1:7" ht="117" customHeight="1">
      <c r="A60" s="65" t="s">
        <v>385</v>
      </c>
      <c r="B60" s="66" t="s">
        <v>46</v>
      </c>
      <c r="C60" s="73" t="s">
        <v>226</v>
      </c>
      <c r="D60" s="67">
        <f aca="true" t="shared" si="11" ref="D60:E62">D61</f>
        <v>476000</v>
      </c>
      <c r="E60" s="67">
        <f t="shared" si="11"/>
        <v>0</v>
      </c>
      <c r="F60" s="67">
        <f t="shared" si="9"/>
        <v>476000</v>
      </c>
      <c r="G60" s="14"/>
    </row>
    <row r="61" spans="1:7" ht="65.25" customHeight="1">
      <c r="A61" s="65" t="s">
        <v>310</v>
      </c>
      <c r="B61" s="66" t="s">
        <v>46</v>
      </c>
      <c r="C61" s="73" t="s">
        <v>227</v>
      </c>
      <c r="D61" s="67">
        <f t="shared" si="11"/>
        <v>476000</v>
      </c>
      <c r="E61" s="67">
        <f t="shared" si="11"/>
        <v>0</v>
      </c>
      <c r="F61" s="67">
        <f t="shared" si="9"/>
        <v>476000</v>
      </c>
      <c r="G61" s="14"/>
    </row>
    <row r="62" spans="1:7" ht="60" customHeight="1">
      <c r="A62" s="65" t="s">
        <v>188</v>
      </c>
      <c r="B62" s="66" t="s">
        <v>46</v>
      </c>
      <c r="C62" s="73" t="s">
        <v>228</v>
      </c>
      <c r="D62" s="67">
        <f t="shared" si="11"/>
        <v>476000</v>
      </c>
      <c r="E62" s="67">
        <f t="shared" si="11"/>
        <v>0</v>
      </c>
      <c r="F62" s="67">
        <f t="shared" si="9"/>
        <v>476000</v>
      </c>
      <c r="G62" s="14"/>
    </row>
    <row r="63" spans="1:7" ht="58.5" customHeight="1">
      <c r="A63" s="65" t="s">
        <v>6</v>
      </c>
      <c r="B63" s="66" t="s">
        <v>46</v>
      </c>
      <c r="C63" s="73" t="s">
        <v>229</v>
      </c>
      <c r="D63" s="67">
        <v>476000</v>
      </c>
      <c r="E63" s="67">
        <v>0</v>
      </c>
      <c r="F63" s="67">
        <f t="shared" si="9"/>
        <v>476000</v>
      </c>
      <c r="G63" s="14"/>
    </row>
    <row r="64" spans="1:7" ht="20.25" customHeight="1">
      <c r="A64" s="76" t="s">
        <v>13</v>
      </c>
      <c r="B64" s="70" t="s">
        <v>46</v>
      </c>
      <c r="C64" s="77" t="s">
        <v>230</v>
      </c>
      <c r="D64" s="72">
        <f aca="true" t="shared" si="12" ref="D64:E67">D65</f>
        <v>189500</v>
      </c>
      <c r="E64" s="72">
        <f t="shared" si="12"/>
        <v>21469.870000000003</v>
      </c>
      <c r="F64" s="72">
        <f t="shared" si="9"/>
        <v>168030.13</v>
      </c>
      <c r="G64" s="14"/>
    </row>
    <row r="65" spans="1:7" ht="45.75" customHeight="1">
      <c r="A65" s="65" t="s">
        <v>10</v>
      </c>
      <c r="B65" s="66" t="s">
        <v>46</v>
      </c>
      <c r="C65" s="73" t="s">
        <v>231</v>
      </c>
      <c r="D65" s="67">
        <f t="shared" si="12"/>
        <v>189500</v>
      </c>
      <c r="E65" s="67">
        <f t="shared" si="12"/>
        <v>21469.870000000003</v>
      </c>
      <c r="F65" s="67">
        <f t="shared" si="9"/>
        <v>168030.13</v>
      </c>
      <c r="G65" s="14"/>
    </row>
    <row r="66" spans="1:7" ht="24" customHeight="1">
      <c r="A66" s="65" t="s">
        <v>375</v>
      </c>
      <c r="B66" s="66" t="s">
        <v>46</v>
      </c>
      <c r="C66" s="73" t="s">
        <v>232</v>
      </c>
      <c r="D66" s="67">
        <f t="shared" si="12"/>
        <v>189500</v>
      </c>
      <c r="E66" s="67">
        <f t="shared" si="12"/>
        <v>21469.870000000003</v>
      </c>
      <c r="F66" s="67">
        <f t="shared" si="9"/>
        <v>168030.13</v>
      </c>
      <c r="G66" s="14"/>
    </row>
    <row r="67" spans="1:7" ht="18" customHeight="1">
      <c r="A67" s="65" t="s">
        <v>192</v>
      </c>
      <c r="B67" s="66" t="s">
        <v>46</v>
      </c>
      <c r="C67" s="73" t="s">
        <v>233</v>
      </c>
      <c r="D67" s="67">
        <f t="shared" si="12"/>
        <v>189500</v>
      </c>
      <c r="E67" s="67">
        <f t="shared" si="12"/>
        <v>21469.870000000003</v>
      </c>
      <c r="F67" s="67">
        <f t="shared" si="9"/>
        <v>168030.13</v>
      </c>
      <c r="G67" s="14"/>
    </row>
    <row r="68" spans="1:7" ht="125.25" customHeight="1">
      <c r="A68" s="78" t="s">
        <v>127</v>
      </c>
      <c r="B68" s="66" t="s">
        <v>46</v>
      </c>
      <c r="C68" s="73" t="s">
        <v>234</v>
      </c>
      <c r="D68" s="67">
        <f>D69</f>
        <v>189500</v>
      </c>
      <c r="E68" s="67">
        <f>E69</f>
        <v>21469.870000000003</v>
      </c>
      <c r="F68" s="67">
        <f t="shared" si="9"/>
        <v>168030.13</v>
      </c>
      <c r="G68" s="14"/>
    </row>
    <row r="69" spans="1:7" ht="115.5" customHeight="1">
      <c r="A69" s="78" t="s">
        <v>312</v>
      </c>
      <c r="B69" s="66" t="s">
        <v>46</v>
      </c>
      <c r="C69" s="73" t="s">
        <v>235</v>
      </c>
      <c r="D69" s="67">
        <f>D70</f>
        <v>189500</v>
      </c>
      <c r="E69" s="67">
        <f>E70</f>
        <v>21469.870000000003</v>
      </c>
      <c r="F69" s="67">
        <f t="shared" si="9"/>
        <v>168030.13</v>
      </c>
      <c r="G69" s="14"/>
    </row>
    <row r="70" spans="1:7" ht="48" customHeight="1">
      <c r="A70" s="78" t="s">
        <v>184</v>
      </c>
      <c r="B70" s="66" t="s">
        <v>46</v>
      </c>
      <c r="C70" s="73" t="s">
        <v>236</v>
      </c>
      <c r="D70" s="67">
        <f>D71+D72</f>
        <v>189500</v>
      </c>
      <c r="E70" s="67">
        <f>E71+E72</f>
        <v>21469.870000000003</v>
      </c>
      <c r="F70" s="67">
        <f t="shared" si="9"/>
        <v>168030.13</v>
      </c>
      <c r="G70" s="14"/>
    </row>
    <row r="71" spans="1:8" ht="42" customHeight="1">
      <c r="A71" s="65" t="s">
        <v>238</v>
      </c>
      <c r="B71" s="66" t="s">
        <v>46</v>
      </c>
      <c r="C71" s="73" t="s">
        <v>237</v>
      </c>
      <c r="D71" s="67">
        <v>145000</v>
      </c>
      <c r="E71" s="67">
        <v>18082.38</v>
      </c>
      <c r="F71" s="67">
        <f t="shared" si="9"/>
        <v>126917.62</v>
      </c>
      <c r="G71" s="14"/>
      <c r="H71" s="15"/>
    </row>
    <row r="72" spans="1:7" ht="78" customHeight="1">
      <c r="A72" s="65" t="s">
        <v>239</v>
      </c>
      <c r="B72" s="66" t="s">
        <v>46</v>
      </c>
      <c r="C72" s="73" t="s">
        <v>240</v>
      </c>
      <c r="D72" s="67">
        <v>44500</v>
      </c>
      <c r="E72" s="67">
        <v>3387.49</v>
      </c>
      <c r="F72" s="67">
        <f t="shared" si="9"/>
        <v>41112.51</v>
      </c>
      <c r="G72" s="14"/>
    </row>
    <row r="73" spans="1:7" ht="45" customHeight="1">
      <c r="A73" s="76" t="s">
        <v>14</v>
      </c>
      <c r="B73" s="70" t="s">
        <v>46</v>
      </c>
      <c r="C73" s="77" t="s">
        <v>241</v>
      </c>
      <c r="D73" s="72">
        <f>D74</f>
        <v>86800</v>
      </c>
      <c r="E73" s="72">
        <f>E74</f>
        <v>0</v>
      </c>
      <c r="F73" s="72">
        <f t="shared" si="9"/>
        <v>86800</v>
      </c>
      <c r="G73" s="14"/>
    </row>
    <row r="74" spans="1:8" ht="76.5" customHeight="1">
      <c r="A74" s="65" t="s">
        <v>138</v>
      </c>
      <c r="B74" s="66" t="s">
        <v>46</v>
      </c>
      <c r="C74" s="73" t="s">
        <v>242</v>
      </c>
      <c r="D74" s="67">
        <f>D75</f>
        <v>86800</v>
      </c>
      <c r="E74" s="67">
        <f>E75</f>
        <v>0</v>
      </c>
      <c r="F74" s="67">
        <f t="shared" si="9"/>
        <v>86800</v>
      </c>
      <c r="G74" s="14"/>
      <c r="H74" s="15"/>
    </row>
    <row r="75" spans="1:8" ht="91.5" customHeight="1">
      <c r="A75" s="102" t="s">
        <v>316</v>
      </c>
      <c r="B75" s="66" t="s">
        <v>46</v>
      </c>
      <c r="C75" s="73" t="s">
        <v>243</v>
      </c>
      <c r="D75" s="67">
        <f>D76+D81+D86</f>
        <v>86800</v>
      </c>
      <c r="E75" s="67">
        <f>E76+E81+E86</f>
        <v>0</v>
      </c>
      <c r="F75" s="67">
        <f t="shared" si="9"/>
        <v>86800</v>
      </c>
      <c r="G75" s="14"/>
      <c r="H75" s="15"/>
    </row>
    <row r="76" spans="1:8" ht="129" customHeight="1">
      <c r="A76" s="78" t="s">
        <v>374</v>
      </c>
      <c r="B76" s="66" t="s">
        <v>46</v>
      </c>
      <c r="C76" s="73" t="s">
        <v>365</v>
      </c>
      <c r="D76" s="67">
        <f aca="true" t="shared" si="13" ref="D76:E79">D77</f>
        <v>69100</v>
      </c>
      <c r="E76" s="67">
        <f t="shared" si="13"/>
        <v>0</v>
      </c>
      <c r="F76" s="67">
        <f t="shared" si="9"/>
        <v>69100</v>
      </c>
      <c r="G76" s="14"/>
      <c r="H76" s="15"/>
    </row>
    <row r="77" spans="1:8" ht="171" customHeight="1">
      <c r="A77" s="78" t="s">
        <v>329</v>
      </c>
      <c r="B77" s="66" t="s">
        <v>46</v>
      </c>
      <c r="C77" s="73" t="s">
        <v>338</v>
      </c>
      <c r="D77" s="67">
        <f>D79</f>
        <v>69100</v>
      </c>
      <c r="E77" s="67">
        <f>E79</f>
        <v>0</v>
      </c>
      <c r="F77" s="67">
        <f t="shared" si="9"/>
        <v>69100</v>
      </c>
      <c r="G77" s="14"/>
      <c r="H77" s="15"/>
    </row>
    <row r="78" spans="1:8" ht="59.25" customHeight="1">
      <c r="A78" s="78" t="s">
        <v>310</v>
      </c>
      <c r="B78" s="66" t="s">
        <v>46</v>
      </c>
      <c r="C78" s="73" t="s">
        <v>364</v>
      </c>
      <c r="D78" s="67">
        <f>D79</f>
        <v>69100</v>
      </c>
      <c r="E78" s="67">
        <f>E79</f>
        <v>0</v>
      </c>
      <c r="F78" s="67">
        <f>F79</f>
        <v>69100</v>
      </c>
      <c r="G78" s="14"/>
      <c r="H78" s="15"/>
    </row>
    <row r="79" spans="1:8" ht="57" customHeight="1">
      <c r="A79" s="78" t="s">
        <v>188</v>
      </c>
      <c r="B79" s="66" t="s">
        <v>46</v>
      </c>
      <c r="C79" s="73" t="s">
        <v>330</v>
      </c>
      <c r="D79" s="67">
        <f t="shared" si="13"/>
        <v>69100</v>
      </c>
      <c r="E79" s="67">
        <f t="shared" si="13"/>
        <v>0</v>
      </c>
      <c r="F79" s="67">
        <f t="shared" si="9"/>
        <v>69100</v>
      </c>
      <c r="G79" s="14"/>
      <c r="H79" s="15"/>
    </row>
    <row r="80" spans="1:8" ht="55.5" customHeight="1">
      <c r="A80" s="65" t="s">
        <v>6</v>
      </c>
      <c r="B80" s="66" t="s">
        <v>46</v>
      </c>
      <c r="C80" s="73" t="s">
        <v>331</v>
      </c>
      <c r="D80" s="67">
        <v>69100</v>
      </c>
      <c r="E80" s="67">
        <v>0</v>
      </c>
      <c r="F80" s="67">
        <f t="shared" si="9"/>
        <v>69100</v>
      </c>
      <c r="G80" s="14"/>
      <c r="H80" s="15"/>
    </row>
    <row r="81" spans="1:7" ht="120" customHeight="1">
      <c r="A81" s="78" t="s">
        <v>373</v>
      </c>
      <c r="B81" s="66" t="s">
        <v>46</v>
      </c>
      <c r="C81" s="73" t="s">
        <v>244</v>
      </c>
      <c r="D81" s="67">
        <f aca="true" t="shared" si="14" ref="D81:E89">D82</f>
        <v>12700</v>
      </c>
      <c r="E81" s="67">
        <f t="shared" si="14"/>
        <v>0</v>
      </c>
      <c r="F81" s="67">
        <f t="shared" si="9"/>
        <v>12700</v>
      </c>
      <c r="G81" s="14"/>
    </row>
    <row r="82" spans="1:7" ht="167.25" customHeight="1">
      <c r="A82" s="78" t="s">
        <v>122</v>
      </c>
      <c r="B82" s="66" t="s">
        <v>46</v>
      </c>
      <c r="C82" s="73" t="s">
        <v>245</v>
      </c>
      <c r="D82" s="67">
        <f t="shared" si="14"/>
        <v>12700</v>
      </c>
      <c r="E82" s="67">
        <f t="shared" si="14"/>
        <v>0</v>
      </c>
      <c r="F82" s="67">
        <f t="shared" si="9"/>
        <v>12700</v>
      </c>
      <c r="G82" s="14"/>
    </row>
    <row r="83" spans="1:7" ht="60" customHeight="1">
      <c r="A83" s="78" t="s">
        <v>310</v>
      </c>
      <c r="B83" s="66" t="s">
        <v>46</v>
      </c>
      <c r="C83" s="73" t="s">
        <v>246</v>
      </c>
      <c r="D83" s="67">
        <f t="shared" si="14"/>
        <v>12700</v>
      </c>
      <c r="E83" s="67">
        <f t="shared" si="14"/>
        <v>0</v>
      </c>
      <c r="F83" s="67">
        <f t="shared" si="9"/>
        <v>12700</v>
      </c>
      <c r="G83" s="14"/>
    </row>
    <row r="84" spans="1:7" ht="58.5" customHeight="1">
      <c r="A84" s="65" t="s">
        <v>188</v>
      </c>
      <c r="B84" s="66" t="s">
        <v>46</v>
      </c>
      <c r="C84" s="73" t="s">
        <v>247</v>
      </c>
      <c r="D84" s="67">
        <f t="shared" si="14"/>
        <v>12700</v>
      </c>
      <c r="E84" s="67">
        <f t="shared" si="14"/>
        <v>0</v>
      </c>
      <c r="F84" s="67">
        <f t="shared" si="9"/>
        <v>12700</v>
      </c>
      <c r="G84" s="14"/>
    </row>
    <row r="85" spans="1:7" ht="60.75" customHeight="1">
      <c r="A85" s="65" t="s">
        <v>6</v>
      </c>
      <c r="B85" s="66" t="s">
        <v>46</v>
      </c>
      <c r="C85" s="73" t="s">
        <v>248</v>
      </c>
      <c r="D85" s="67">
        <v>12700</v>
      </c>
      <c r="E85" s="67">
        <v>0</v>
      </c>
      <c r="F85" s="67">
        <f t="shared" si="9"/>
        <v>12700</v>
      </c>
      <c r="G85" s="14"/>
    </row>
    <row r="86" spans="1:7" ht="136.5" customHeight="1">
      <c r="A86" s="78" t="s">
        <v>468</v>
      </c>
      <c r="B86" s="66" t="s">
        <v>46</v>
      </c>
      <c r="C86" s="73" t="s">
        <v>466</v>
      </c>
      <c r="D86" s="67">
        <f t="shared" si="14"/>
        <v>5000</v>
      </c>
      <c r="E86" s="67">
        <f t="shared" si="14"/>
        <v>0</v>
      </c>
      <c r="F86" s="67">
        <f>D86-E86</f>
        <v>5000</v>
      </c>
      <c r="G86" s="14"/>
    </row>
    <row r="87" spans="1:7" ht="154.5" customHeight="1">
      <c r="A87" s="78" t="s">
        <v>467</v>
      </c>
      <c r="B87" s="66" t="s">
        <v>46</v>
      </c>
      <c r="C87" s="73" t="s">
        <v>465</v>
      </c>
      <c r="D87" s="67">
        <f t="shared" si="14"/>
        <v>5000</v>
      </c>
      <c r="E87" s="67">
        <f t="shared" si="14"/>
        <v>0</v>
      </c>
      <c r="F87" s="67">
        <f>D87-E87</f>
        <v>5000</v>
      </c>
      <c r="G87" s="14"/>
    </row>
    <row r="88" spans="1:7" ht="60.75" customHeight="1">
      <c r="A88" s="78" t="s">
        <v>310</v>
      </c>
      <c r="B88" s="66" t="s">
        <v>46</v>
      </c>
      <c r="C88" s="73" t="s">
        <v>464</v>
      </c>
      <c r="D88" s="67">
        <f t="shared" si="14"/>
        <v>5000</v>
      </c>
      <c r="E88" s="67">
        <f t="shared" si="14"/>
        <v>0</v>
      </c>
      <c r="F88" s="67">
        <f>D88-E88</f>
        <v>5000</v>
      </c>
      <c r="G88" s="14"/>
    </row>
    <row r="89" spans="1:7" ht="60.75" customHeight="1">
      <c r="A89" s="65" t="s">
        <v>188</v>
      </c>
      <c r="B89" s="66" t="s">
        <v>46</v>
      </c>
      <c r="C89" s="73" t="s">
        <v>463</v>
      </c>
      <c r="D89" s="67">
        <f t="shared" si="14"/>
        <v>5000</v>
      </c>
      <c r="E89" s="67">
        <f t="shared" si="14"/>
        <v>0</v>
      </c>
      <c r="F89" s="67">
        <f>D89-E89</f>
        <v>5000</v>
      </c>
      <c r="G89" s="14"/>
    </row>
    <row r="90" spans="1:7" ht="60.75" customHeight="1">
      <c r="A90" s="65" t="s">
        <v>6</v>
      </c>
      <c r="B90" s="66" t="s">
        <v>46</v>
      </c>
      <c r="C90" s="73" t="s">
        <v>462</v>
      </c>
      <c r="D90" s="67">
        <v>5000</v>
      </c>
      <c r="E90" s="67">
        <v>0</v>
      </c>
      <c r="F90" s="67">
        <f>D90-E90</f>
        <v>5000</v>
      </c>
      <c r="G90" s="14"/>
    </row>
    <row r="91" spans="1:7" ht="15.75" customHeight="1">
      <c r="A91" s="76" t="s">
        <v>15</v>
      </c>
      <c r="B91" s="70" t="s">
        <v>46</v>
      </c>
      <c r="C91" s="77" t="s">
        <v>249</v>
      </c>
      <c r="D91" s="72">
        <f aca="true" t="shared" si="15" ref="D91:E93">D92</f>
        <v>1906900</v>
      </c>
      <c r="E91" s="72">
        <f t="shared" si="15"/>
        <v>14616.07</v>
      </c>
      <c r="F91" s="72">
        <f t="shared" si="9"/>
        <v>1892283.93</v>
      </c>
      <c r="G91" s="14"/>
    </row>
    <row r="92" spans="1:7" ht="19.5" customHeight="1">
      <c r="A92" s="65" t="s">
        <v>9</v>
      </c>
      <c r="B92" s="66" t="s">
        <v>46</v>
      </c>
      <c r="C92" s="73" t="s">
        <v>250</v>
      </c>
      <c r="D92" s="67">
        <f t="shared" si="15"/>
        <v>1906900</v>
      </c>
      <c r="E92" s="67">
        <f t="shared" si="15"/>
        <v>14616.07</v>
      </c>
      <c r="F92" s="67">
        <f t="shared" si="9"/>
        <v>1892283.93</v>
      </c>
      <c r="G92" s="14"/>
    </row>
    <row r="93" spans="1:7" ht="42.75" customHeight="1">
      <c r="A93" s="65" t="s">
        <v>317</v>
      </c>
      <c r="B93" s="66" t="s">
        <v>46</v>
      </c>
      <c r="C93" s="73" t="s">
        <v>251</v>
      </c>
      <c r="D93" s="67">
        <f t="shared" si="15"/>
        <v>1906900</v>
      </c>
      <c r="E93" s="67">
        <f t="shared" si="15"/>
        <v>14616.07</v>
      </c>
      <c r="F93" s="67">
        <f t="shared" si="9"/>
        <v>1892283.93</v>
      </c>
      <c r="G93" s="14"/>
    </row>
    <row r="94" spans="1:8" ht="106.5" customHeight="1">
      <c r="A94" s="65" t="s">
        <v>372</v>
      </c>
      <c r="B94" s="66" t="s">
        <v>46</v>
      </c>
      <c r="C94" s="73" t="s">
        <v>252</v>
      </c>
      <c r="D94" s="67">
        <f>D95+D99</f>
        <v>1906900</v>
      </c>
      <c r="E94" s="67">
        <f>E95+E99</f>
        <v>14616.07</v>
      </c>
      <c r="F94" s="67">
        <f t="shared" si="9"/>
        <v>1892283.93</v>
      </c>
      <c r="G94" s="14"/>
      <c r="H94" s="15"/>
    </row>
    <row r="95" spans="1:7" ht="162" customHeight="1">
      <c r="A95" s="65" t="s">
        <v>128</v>
      </c>
      <c r="B95" s="66" t="s">
        <v>46</v>
      </c>
      <c r="C95" s="73" t="s">
        <v>253</v>
      </c>
      <c r="D95" s="67">
        <f aca="true" t="shared" si="16" ref="D95:E97">D96</f>
        <v>1489000</v>
      </c>
      <c r="E95" s="67">
        <f t="shared" si="16"/>
        <v>14616.07</v>
      </c>
      <c r="F95" s="67">
        <f t="shared" si="9"/>
        <v>1474383.93</v>
      </c>
      <c r="G95" s="14"/>
    </row>
    <row r="96" spans="1:7" ht="56.25" customHeight="1">
      <c r="A96" s="78" t="s">
        <v>310</v>
      </c>
      <c r="B96" s="66" t="s">
        <v>46</v>
      </c>
      <c r="C96" s="73" t="s">
        <v>254</v>
      </c>
      <c r="D96" s="67">
        <f t="shared" si="16"/>
        <v>1489000</v>
      </c>
      <c r="E96" s="67">
        <f t="shared" si="16"/>
        <v>14616.07</v>
      </c>
      <c r="F96" s="67">
        <f t="shared" si="9"/>
        <v>1474383.93</v>
      </c>
      <c r="G96" s="14"/>
    </row>
    <row r="97" spans="1:7" ht="60.75" customHeight="1">
      <c r="A97" s="65" t="s">
        <v>188</v>
      </c>
      <c r="B97" s="66" t="s">
        <v>46</v>
      </c>
      <c r="C97" s="73" t="s">
        <v>255</v>
      </c>
      <c r="D97" s="67">
        <f t="shared" si="16"/>
        <v>1489000</v>
      </c>
      <c r="E97" s="67">
        <f t="shared" si="16"/>
        <v>14616.07</v>
      </c>
      <c r="F97" s="67">
        <f t="shared" si="9"/>
        <v>1474383.93</v>
      </c>
      <c r="G97" s="14"/>
    </row>
    <row r="98" spans="1:7" ht="58.5" customHeight="1">
      <c r="A98" s="65" t="s">
        <v>6</v>
      </c>
      <c r="B98" s="66" t="s">
        <v>46</v>
      </c>
      <c r="C98" s="73" t="s">
        <v>256</v>
      </c>
      <c r="D98" s="67">
        <v>1489000</v>
      </c>
      <c r="E98" s="67">
        <v>14616.07</v>
      </c>
      <c r="F98" s="67">
        <f t="shared" si="9"/>
        <v>1474383.93</v>
      </c>
      <c r="G98" s="14"/>
    </row>
    <row r="99" spans="1:7" ht="141.75" customHeight="1">
      <c r="A99" s="65" t="s">
        <v>332</v>
      </c>
      <c r="B99" s="66" t="s">
        <v>46</v>
      </c>
      <c r="C99" s="73" t="s">
        <v>257</v>
      </c>
      <c r="D99" s="67">
        <f aca="true" t="shared" si="17" ref="D99:E101">D100</f>
        <v>417900</v>
      </c>
      <c r="E99" s="67">
        <f t="shared" si="17"/>
        <v>0</v>
      </c>
      <c r="F99" s="67">
        <f t="shared" si="9"/>
        <v>417900</v>
      </c>
      <c r="G99" s="14"/>
    </row>
    <row r="100" spans="1:7" ht="65.25" customHeight="1">
      <c r="A100" s="78" t="s">
        <v>310</v>
      </c>
      <c r="B100" s="66" t="s">
        <v>46</v>
      </c>
      <c r="C100" s="73" t="s">
        <v>258</v>
      </c>
      <c r="D100" s="67">
        <f t="shared" si="17"/>
        <v>417900</v>
      </c>
      <c r="E100" s="67">
        <f t="shared" si="17"/>
        <v>0</v>
      </c>
      <c r="F100" s="67">
        <f t="shared" si="9"/>
        <v>417900</v>
      </c>
      <c r="G100" s="14"/>
    </row>
    <row r="101" spans="1:7" ht="66" customHeight="1">
      <c r="A101" s="65" t="s">
        <v>188</v>
      </c>
      <c r="B101" s="66" t="s">
        <v>46</v>
      </c>
      <c r="C101" s="73" t="s">
        <v>259</v>
      </c>
      <c r="D101" s="67">
        <f t="shared" si="17"/>
        <v>417900</v>
      </c>
      <c r="E101" s="67">
        <f t="shared" si="17"/>
        <v>0</v>
      </c>
      <c r="F101" s="67">
        <f t="shared" si="9"/>
        <v>417900</v>
      </c>
      <c r="G101" s="14"/>
    </row>
    <row r="102" spans="1:7" ht="62.25" customHeight="1">
      <c r="A102" s="65" t="s">
        <v>6</v>
      </c>
      <c r="B102" s="66" t="s">
        <v>46</v>
      </c>
      <c r="C102" s="73" t="s">
        <v>260</v>
      </c>
      <c r="D102" s="67">
        <v>417900</v>
      </c>
      <c r="E102" s="67">
        <v>0</v>
      </c>
      <c r="F102" s="67">
        <f t="shared" si="9"/>
        <v>417900</v>
      </c>
      <c r="G102" s="14"/>
    </row>
    <row r="103" spans="1:8" ht="21" customHeight="1">
      <c r="A103" s="76" t="s">
        <v>16</v>
      </c>
      <c r="B103" s="70" t="s">
        <v>46</v>
      </c>
      <c r="C103" s="77" t="s">
        <v>261</v>
      </c>
      <c r="D103" s="72">
        <f>D104+D115+D122</f>
        <v>4443100</v>
      </c>
      <c r="E103" s="72">
        <f>E104+E115+E122</f>
        <v>638852.2</v>
      </c>
      <c r="F103" s="72">
        <f t="shared" si="9"/>
        <v>3804247.8</v>
      </c>
      <c r="G103" s="14"/>
      <c r="H103" s="15"/>
    </row>
    <row r="104" spans="1:7" ht="20.25" customHeight="1">
      <c r="A104" s="65" t="s">
        <v>129</v>
      </c>
      <c r="B104" s="66" t="s">
        <v>46</v>
      </c>
      <c r="C104" s="73" t="s">
        <v>262</v>
      </c>
      <c r="D104" s="67">
        <f aca="true" t="shared" si="18" ref="D104:E113">D105</f>
        <v>121100</v>
      </c>
      <c r="E104" s="67">
        <f t="shared" si="18"/>
        <v>8841.08</v>
      </c>
      <c r="F104" s="67">
        <f t="shared" si="9"/>
        <v>112258.92</v>
      </c>
      <c r="G104" s="14"/>
    </row>
    <row r="105" spans="1:7" ht="71.25" customHeight="1">
      <c r="A105" s="65" t="s">
        <v>318</v>
      </c>
      <c r="B105" s="66" t="s">
        <v>46</v>
      </c>
      <c r="C105" s="73" t="s">
        <v>263</v>
      </c>
      <c r="D105" s="67">
        <f>D106</f>
        <v>121100</v>
      </c>
      <c r="E105" s="67">
        <f>E106</f>
        <v>8841.08</v>
      </c>
      <c r="F105" s="67">
        <f t="shared" si="9"/>
        <v>112258.92</v>
      </c>
      <c r="G105" s="14"/>
    </row>
    <row r="106" spans="1:7" ht="118.5" customHeight="1">
      <c r="A106" s="65" t="s">
        <v>371</v>
      </c>
      <c r="B106" s="66" t="s">
        <v>46</v>
      </c>
      <c r="C106" s="73" t="s">
        <v>264</v>
      </c>
      <c r="D106" s="67">
        <f>D107+D111</f>
        <v>121100</v>
      </c>
      <c r="E106" s="67">
        <f>E107+E111</f>
        <v>8841.08</v>
      </c>
      <c r="F106" s="67">
        <f t="shared" si="9"/>
        <v>112258.92</v>
      </c>
      <c r="G106" s="14"/>
    </row>
    <row r="107" spans="1:7" ht="171" customHeight="1">
      <c r="A107" s="90" t="s">
        <v>319</v>
      </c>
      <c r="B107" s="66" t="s">
        <v>46</v>
      </c>
      <c r="C107" s="73" t="s">
        <v>265</v>
      </c>
      <c r="D107" s="67">
        <f t="shared" si="18"/>
        <v>90500</v>
      </c>
      <c r="E107" s="67">
        <f t="shared" si="18"/>
        <v>6289.6</v>
      </c>
      <c r="F107" s="67">
        <f t="shared" si="9"/>
        <v>84210.4</v>
      </c>
      <c r="G107" s="14"/>
    </row>
    <row r="108" spans="1:7" ht="60" customHeight="1">
      <c r="A108" s="78" t="s">
        <v>310</v>
      </c>
      <c r="B108" s="66" t="s">
        <v>46</v>
      </c>
      <c r="C108" s="73" t="s">
        <v>266</v>
      </c>
      <c r="D108" s="67">
        <f t="shared" si="18"/>
        <v>90500</v>
      </c>
      <c r="E108" s="67">
        <f t="shared" si="18"/>
        <v>6289.6</v>
      </c>
      <c r="F108" s="67">
        <f t="shared" si="9"/>
        <v>84210.4</v>
      </c>
      <c r="G108" s="14"/>
    </row>
    <row r="109" spans="1:7" ht="58.5" customHeight="1">
      <c r="A109" s="65" t="s">
        <v>188</v>
      </c>
      <c r="B109" s="66" t="s">
        <v>46</v>
      </c>
      <c r="C109" s="73" t="s">
        <v>267</v>
      </c>
      <c r="D109" s="67">
        <f t="shared" si="18"/>
        <v>90500</v>
      </c>
      <c r="E109" s="67">
        <f t="shared" si="18"/>
        <v>6289.6</v>
      </c>
      <c r="F109" s="67">
        <f t="shared" si="9"/>
        <v>84210.4</v>
      </c>
      <c r="G109" s="14"/>
    </row>
    <row r="110" spans="1:7" ht="65.25" customHeight="1">
      <c r="A110" s="65" t="s">
        <v>6</v>
      </c>
      <c r="B110" s="66" t="s">
        <v>46</v>
      </c>
      <c r="C110" s="73" t="s">
        <v>268</v>
      </c>
      <c r="D110" s="67">
        <v>90500</v>
      </c>
      <c r="E110" s="67">
        <v>6289.6</v>
      </c>
      <c r="F110" s="67">
        <f t="shared" si="9"/>
        <v>84210.4</v>
      </c>
      <c r="G110" s="14"/>
    </row>
    <row r="111" spans="1:7" ht="144" customHeight="1">
      <c r="A111" s="90" t="s">
        <v>362</v>
      </c>
      <c r="B111" s="66" t="s">
        <v>46</v>
      </c>
      <c r="C111" s="73" t="s">
        <v>349</v>
      </c>
      <c r="D111" s="67">
        <f t="shared" si="18"/>
        <v>30600</v>
      </c>
      <c r="E111" s="67">
        <f t="shared" si="18"/>
        <v>2551.48</v>
      </c>
      <c r="F111" s="67">
        <f>D111-E111</f>
        <v>28048.52</v>
      </c>
      <c r="G111" s="14"/>
    </row>
    <row r="112" spans="1:7" ht="59.25" customHeight="1">
      <c r="A112" s="78" t="s">
        <v>310</v>
      </c>
      <c r="B112" s="66" t="s">
        <v>46</v>
      </c>
      <c r="C112" s="73" t="s">
        <v>348</v>
      </c>
      <c r="D112" s="67">
        <f t="shared" si="18"/>
        <v>30600</v>
      </c>
      <c r="E112" s="67">
        <f t="shared" si="18"/>
        <v>2551.48</v>
      </c>
      <c r="F112" s="67">
        <f>D112-E112</f>
        <v>28048.52</v>
      </c>
      <c r="G112" s="14"/>
    </row>
    <row r="113" spans="1:7" ht="54.75" customHeight="1">
      <c r="A113" s="65" t="s">
        <v>188</v>
      </c>
      <c r="B113" s="66" t="s">
        <v>46</v>
      </c>
      <c r="C113" s="73" t="s">
        <v>347</v>
      </c>
      <c r="D113" s="67">
        <f t="shared" si="18"/>
        <v>30600</v>
      </c>
      <c r="E113" s="67">
        <f t="shared" si="18"/>
        <v>2551.48</v>
      </c>
      <c r="F113" s="67">
        <f>D113-E113</f>
        <v>28048.52</v>
      </c>
      <c r="G113" s="14"/>
    </row>
    <row r="114" spans="1:7" ht="62.25" customHeight="1">
      <c r="A114" s="65" t="s">
        <v>6</v>
      </c>
      <c r="B114" s="66" t="s">
        <v>46</v>
      </c>
      <c r="C114" s="73" t="s">
        <v>346</v>
      </c>
      <c r="D114" s="67">
        <v>30600</v>
      </c>
      <c r="E114" s="67">
        <v>2551.48</v>
      </c>
      <c r="F114" s="67">
        <f>D114-E114</f>
        <v>28048.52</v>
      </c>
      <c r="G114" s="14"/>
    </row>
    <row r="115" spans="1:7" ht="21" customHeight="1">
      <c r="A115" s="65" t="s">
        <v>8</v>
      </c>
      <c r="B115" s="66" t="s">
        <v>46</v>
      </c>
      <c r="C115" s="73" t="s">
        <v>269</v>
      </c>
      <c r="D115" s="67">
        <f>D117</f>
        <v>474900</v>
      </c>
      <c r="E115" s="67">
        <f>E117</f>
        <v>99900</v>
      </c>
      <c r="F115" s="67">
        <f t="shared" si="9"/>
        <v>375000</v>
      </c>
      <c r="G115" s="14"/>
    </row>
    <row r="116" spans="1:7" ht="73.5" customHeight="1">
      <c r="A116" s="65" t="s">
        <v>318</v>
      </c>
      <c r="B116" s="66" t="s">
        <v>46</v>
      </c>
      <c r="C116" s="73" t="s">
        <v>339</v>
      </c>
      <c r="D116" s="67">
        <f>D117</f>
        <v>474900</v>
      </c>
      <c r="E116" s="67">
        <f>E117</f>
        <v>99900</v>
      </c>
      <c r="F116" s="67">
        <f aca="true" t="shared" si="19" ref="F116:F189">D116-E116</f>
        <v>375000</v>
      </c>
      <c r="G116" s="14"/>
    </row>
    <row r="117" spans="1:7" ht="116.25" customHeight="1">
      <c r="A117" s="65" t="s">
        <v>370</v>
      </c>
      <c r="B117" s="66" t="s">
        <v>46</v>
      </c>
      <c r="C117" s="73" t="s">
        <v>270</v>
      </c>
      <c r="D117" s="67">
        <f>D118</f>
        <v>474900</v>
      </c>
      <c r="E117" s="67">
        <f>E118</f>
        <v>99900</v>
      </c>
      <c r="F117" s="67">
        <f>F118</f>
        <v>375000</v>
      </c>
      <c r="G117" s="14"/>
    </row>
    <row r="118" spans="1:7" ht="144.75" customHeight="1">
      <c r="A118" s="78" t="s">
        <v>419</v>
      </c>
      <c r="B118" s="66" t="s">
        <v>46</v>
      </c>
      <c r="C118" s="73" t="s">
        <v>343</v>
      </c>
      <c r="D118" s="67">
        <f>D120</f>
        <v>474900</v>
      </c>
      <c r="E118" s="67">
        <f>E120</f>
        <v>99900</v>
      </c>
      <c r="F118" s="67">
        <f t="shared" si="19"/>
        <v>375000</v>
      </c>
      <c r="G118" s="14"/>
    </row>
    <row r="119" spans="1:7" ht="60.75" customHeight="1">
      <c r="A119" s="78" t="s">
        <v>310</v>
      </c>
      <c r="B119" s="66" t="s">
        <v>46</v>
      </c>
      <c r="C119" s="73" t="s">
        <v>363</v>
      </c>
      <c r="D119" s="67">
        <f>D120</f>
        <v>474900</v>
      </c>
      <c r="E119" s="67">
        <f>E120</f>
        <v>99900</v>
      </c>
      <c r="F119" s="67">
        <f>F120</f>
        <v>375000</v>
      </c>
      <c r="G119" s="14"/>
    </row>
    <row r="120" spans="1:7" ht="57" customHeight="1">
      <c r="A120" s="65" t="s">
        <v>188</v>
      </c>
      <c r="B120" s="66" t="s">
        <v>46</v>
      </c>
      <c r="C120" s="73" t="s">
        <v>342</v>
      </c>
      <c r="D120" s="67">
        <f>D121</f>
        <v>474900</v>
      </c>
      <c r="E120" s="67">
        <f>E121</f>
        <v>99900</v>
      </c>
      <c r="F120" s="67">
        <f>D120-E120</f>
        <v>375000</v>
      </c>
      <c r="G120" s="14"/>
    </row>
    <row r="121" spans="1:7" ht="66.75" customHeight="1">
      <c r="A121" s="65" t="s">
        <v>6</v>
      </c>
      <c r="B121" s="66" t="s">
        <v>46</v>
      </c>
      <c r="C121" s="73" t="s">
        <v>341</v>
      </c>
      <c r="D121" s="67">
        <v>474900</v>
      </c>
      <c r="E121" s="67">
        <v>99900</v>
      </c>
      <c r="F121" s="67">
        <f>D121-E121</f>
        <v>375000</v>
      </c>
      <c r="G121" s="14"/>
    </row>
    <row r="122" spans="1:7" ht="18" customHeight="1">
      <c r="A122" s="65" t="s">
        <v>7</v>
      </c>
      <c r="B122" s="66" t="s">
        <v>46</v>
      </c>
      <c r="C122" s="73" t="s">
        <v>271</v>
      </c>
      <c r="D122" s="67">
        <f>D123+D141</f>
        <v>3847100</v>
      </c>
      <c r="E122" s="67">
        <f>E123+E141</f>
        <v>530111.12</v>
      </c>
      <c r="F122" s="67">
        <f t="shared" si="19"/>
        <v>3316988.88</v>
      </c>
      <c r="G122" s="14"/>
    </row>
    <row r="123" spans="1:7" ht="78.75" customHeight="1">
      <c r="A123" s="65" t="s">
        <v>318</v>
      </c>
      <c r="B123" s="66" t="s">
        <v>46</v>
      </c>
      <c r="C123" s="73" t="s">
        <v>369</v>
      </c>
      <c r="D123" s="67">
        <f>D124</f>
        <v>3837100</v>
      </c>
      <c r="E123" s="67">
        <f>E124</f>
        <v>530111.12</v>
      </c>
      <c r="F123" s="67">
        <f>F124</f>
        <v>3306988.88</v>
      </c>
      <c r="G123" s="14"/>
    </row>
    <row r="124" spans="1:7" ht="111" customHeight="1">
      <c r="A124" s="65" t="s">
        <v>420</v>
      </c>
      <c r="B124" s="66" t="s">
        <v>46</v>
      </c>
      <c r="C124" s="73" t="s">
        <v>272</v>
      </c>
      <c r="D124" s="67">
        <f>D125+D129+D133+D137</f>
        <v>3837100</v>
      </c>
      <c r="E124" s="67">
        <f>E125+E129+E133+E137</f>
        <v>530111.12</v>
      </c>
      <c r="F124" s="67">
        <f t="shared" si="19"/>
        <v>3306988.88</v>
      </c>
      <c r="G124" s="14"/>
    </row>
    <row r="125" spans="1:7" ht="162.75" customHeight="1">
      <c r="A125" s="65" t="s">
        <v>139</v>
      </c>
      <c r="B125" s="66" t="s">
        <v>46</v>
      </c>
      <c r="C125" s="73" t="s">
        <v>273</v>
      </c>
      <c r="D125" s="67">
        <f aca="true" t="shared" si="20" ref="D125:E127">D126</f>
        <v>2719400</v>
      </c>
      <c r="E125" s="67">
        <f t="shared" si="20"/>
        <v>515721.12</v>
      </c>
      <c r="F125" s="67">
        <f t="shared" si="19"/>
        <v>2203678.88</v>
      </c>
      <c r="G125" s="14"/>
    </row>
    <row r="126" spans="1:7" ht="64.5" customHeight="1">
      <c r="A126" s="65" t="s">
        <v>310</v>
      </c>
      <c r="B126" s="66" t="s">
        <v>46</v>
      </c>
      <c r="C126" s="73" t="s">
        <v>275</v>
      </c>
      <c r="D126" s="67">
        <f t="shared" si="20"/>
        <v>2719400</v>
      </c>
      <c r="E126" s="67">
        <f t="shared" si="20"/>
        <v>515721.12</v>
      </c>
      <c r="F126" s="67">
        <f t="shared" si="19"/>
        <v>2203678.88</v>
      </c>
      <c r="G126" s="14"/>
    </row>
    <row r="127" spans="1:7" ht="53.25" customHeight="1">
      <c r="A127" s="65" t="s">
        <v>188</v>
      </c>
      <c r="B127" s="66" t="s">
        <v>46</v>
      </c>
      <c r="C127" s="73" t="s">
        <v>276</v>
      </c>
      <c r="D127" s="67">
        <f t="shared" si="20"/>
        <v>2719400</v>
      </c>
      <c r="E127" s="67">
        <f t="shared" si="20"/>
        <v>515721.12</v>
      </c>
      <c r="F127" s="67">
        <f t="shared" si="19"/>
        <v>2203678.88</v>
      </c>
      <c r="G127" s="14"/>
    </row>
    <row r="128" spans="1:7" ht="53.25" customHeight="1">
      <c r="A128" s="90" t="s">
        <v>6</v>
      </c>
      <c r="B128" s="66" t="s">
        <v>46</v>
      </c>
      <c r="C128" s="73" t="s">
        <v>277</v>
      </c>
      <c r="D128" s="67">
        <v>2719400</v>
      </c>
      <c r="E128" s="67">
        <v>515721.12</v>
      </c>
      <c r="F128" s="67">
        <f t="shared" si="19"/>
        <v>2203678.88</v>
      </c>
      <c r="G128" s="14"/>
    </row>
    <row r="129" spans="1:7" ht="138" customHeight="1">
      <c r="A129" s="65" t="s">
        <v>140</v>
      </c>
      <c r="B129" s="66" t="s">
        <v>46</v>
      </c>
      <c r="C129" s="73" t="s">
        <v>274</v>
      </c>
      <c r="D129" s="67">
        <f aca="true" t="shared" si="21" ref="D129:E131">D130</f>
        <v>77000</v>
      </c>
      <c r="E129" s="67">
        <f t="shared" si="21"/>
        <v>0</v>
      </c>
      <c r="F129" s="67">
        <f t="shared" si="19"/>
        <v>77000</v>
      </c>
      <c r="G129" s="14"/>
    </row>
    <row r="130" spans="1:7" ht="33.75" customHeight="1">
      <c r="A130" s="65" t="s">
        <v>310</v>
      </c>
      <c r="B130" s="66" t="s">
        <v>46</v>
      </c>
      <c r="C130" s="73" t="s">
        <v>278</v>
      </c>
      <c r="D130" s="67">
        <f t="shared" si="21"/>
        <v>77000</v>
      </c>
      <c r="E130" s="67">
        <f t="shared" si="21"/>
        <v>0</v>
      </c>
      <c r="F130" s="67">
        <f t="shared" si="19"/>
        <v>77000</v>
      </c>
      <c r="G130" s="14"/>
    </row>
    <row r="131" spans="1:7" ht="51" customHeight="1">
      <c r="A131" s="65" t="s">
        <v>188</v>
      </c>
      <c r="B131" s="66" t="s">
        <v>46</v>
      </c>
      <c r="C131" s="73" t="s">
        <v>279</v>
      </c>
      <c r="D131" s="67">
        <f t="shared" si="21"/>
        <v>77000</v>
      </c>
      <c r="E131" s="67">
        <f t="shared" si="21"/>
        <v>0</v>
      </c>
      <c r="F131" s="67">
        <f t="shared" si="19"/>
        <v>77000</v>
      </c>
      <c r="G131" s="14"/>
    </row>
    <row r="132" spans="1:7" ht="66.75" customHeight="1">
      <c r="A132" s="65" t="s">
        <v>6</v>
      </c>
      <c r="B132" s="66" t="s">
        <v>46</v>
      </c>
      <c r="C132" s="73" t="s">
        <v>280</v>
      </c>
      <c r="D132" s="67">
        <v>77000</v>
      </c>
      <c r="E132" s="67">
        <v>0</v>
      </c>
      <c r="F132" s="67">
        <f t="shared" si="19"/>
        <v>77000</v>
      </c>
      <c r="G132" s="14"/>
    </row>
    <row r="133" spans="1:7" ht="142.5" customHeight="1">
      <c r="A133" s="65" t="s">
        <v>141</v>
      </c>
      <c r="B133" s="66" t="s">
        <v>46</v>
      </c>
      <c r="C133" s="73" t="s">
        <v>281</v>
      </c>
      <c r="D133" s="67">
        <f aca="true" t="shared" si="22" ref="D133:E135">D134</f>
        <v>741200</v>
      </c>
      <c r="E133" s="67">
        <f t="shared" si="22"/>
        <v>14390</v>
      </c>
      <c r="F133" s="67">
        <f t="shared" si="19"/>
        <v>726810</v>
      </c>
      <c r="G133" s="14"/>
    </row>
    <row r="134" spans="1:7" ht="56.25" customHeight="1">
      <c r="A134" s="65" t="s">
        <v>310</v>
      </c>
      <c r="B134" s="66" t="s">
        <v>46</v>
      </c>
      <c r="C134" s="73" t="s">
        <v>282</v>
      </c>
      <c r="D134" s="67">
        <f t="shared" si="22"/>
        <v>741200</v>
      </c>
      <c r="E134" s="67">
        <f t="shared" si="22"/>
        <v>14390</v>
      </c>
      <c r="F134" s="67">
        <f t="shared" si="19"/>
        <v>726810</v>
      </c>
      <c r="G134" s="14"/>
    </row>
    <row r="135" spans="1:7" ht="60" customHeight="1">
      <c r="A135" s="65" t="s">
        <v>188</v>
      </c>
      <c r="B135" s="66" t="s">
        <v>46</v>
      </c>
      <c r="C135" s="73" t="s">
        <v>283</v>
      </c>
      <c r="D135" s="67">
        <f t="shared" si="22"/>
        <v>741200</v>
      </c>
      <c r="E135" s="67">
        <f t="shared" si="22"/>
        <v>14390</v>
      </c>
      <c r="F135" s="67">
        <f t="shared" si="19"/>
        <v>726810</v>
      </c>
      <c r="G135" s="14"/>
    </row>
    <row r="136" spans="1:7" ht="63" customHeight="1">
      <c r="A136" s="65" t="s">
        <v>6</v>
      </c>
      <c r="B136" s="66" t="s">
        <v>46</v>
      </c>
      <c r="C136" s="73" t="s">
        <v>284</v>
      </c>
      <c r="D136" s="67">
        <v>741200</v>
      </c>
      <c r="E136" s="67">
        <v>14390</v>
      </c>
      <c r="F136" s="67">
        <f t="shared" si="19"/>
        <v>726810</v>
      </c>
      <c r="G136" s="14"/>
    </row>
    <row r="137" spans="1:7" ht="177" customHeight="1">
      <c r="A137" s="65" t="s">
        <v>340</v>
      </c>
      <c r="B137" s="66" t="s">
        <v>46</v>
      </c>
      <c r="C137" s="73" t="s">
        <v>461</v>
      </c>
      <c r="D137" s="67">
        <f aca="true" t="shared" si="23" ref="D137:E139">D138</f>
        <v>299500</v>
      </c>
      <c r="E137" s="67">
        <f t="shared" si="23"/>
        <v>0</v>
      </c>
      <c r="F137" s="67">
        <f t="shared" si="19"/>
        <v>299500</v>
      </c>
      <c r="G137" s="14"/>
    </row>
    <row r="138" spans="1:7" ht="66.75" customHeight="1">
      <c r="A138" s="65" t="s">
        <v>310</v>
      </c>
      <c r="B138" s="66" t="s">
        <v>46</v>
      </c>
      <c r="C138" s="73" t="s">
        <v>460</v>
      </c>
      <c r="D138" s="67">
        <f t="shared" si="23"/>
        <v>299500</v>
      </c>
      <c r="E138" s="67">
        <f t="shared" si="23"/>
        <v>0</v>
      </c>
      <c r="F138" s="67">
        <f t="shared" si="19"/>
        <v>299500</v>
      </c>
      <c r="G138" s="14"/>
    </row>
    <row r="139" spans="1:7" ht="69" customHeight="1">
      <c r="A139" s="65" t="s">
        <v>188</v>
      </c>
      <c r="B139" s="66" t="s">
        <v>46</v>
      </c>
      <c r="C139" s="73" t="s">
        <v>459</v>
      </c>
      <c r="D139" s="67">
        <f t="shared" si="23"/>
        <v>299500</v>
      </c>
      <c r="E139" s="67">
        <f t="shared" si="23"/>
        <v>0</v>
      </c>
      <c r="F139" s="67">
        <f t="shared" si="19"/>
        <v>299500</v>
      </c>
      <c r="G139" s="14"/>
    </row>
    <row r="140" spans="1:7" ht="64.5" customHeight="1">
      <c r="A140" s="65" t="s">
        <v>6</v>
      </c>
      <c r="B140" s="66" t="s">
        <v>46</v>
      </c>
      <c r="C140" s="73" t="s">
        <v>458</v>
      </c>
      <c r="D140" s="67">
        <v>299500</v>
      </c>
      <c r="E140" s="67">
        <v>0</v>
      </c>
      <c r="F140" s="67">
        <f t="shared" si="19"/>
        <v>299500</v>
      </c>
      <c r="G140" s="14"/>
    </row>
    <row r="141" spans="1:7" ht="84" customHeight="1">
      <c r="A141" s="65" t="s">
        <v>456</v>
      </c>
      <c r="B141" s="66" t="s">
        <v>46</v>
      </c>
      <c r="C141" s="73" t="s">
        <v>455</v>
      </c>
      <c r="D141" s="67">
        <f aca="true" t="shared" si="24" ref="D141:F143">D142</f>
        <v>10000</v>
      </c>
      <c r="E141" s="67">
        <f t="shared" si="24"/>
        <v>0</v>
      </c>
      <c r="F141" s="67">
        <f t="shared" si="24"/>
        <v>10000</v>
      </c>
      <c r="G141" s="14"/>
    </row>
    <row r="142" spans="1:7" ht="141" customHeight="1">
      <c r="A142" s="65" t="s">
        <v>457</v>
      </c>
      <c r="B142" s="66" t="s">
        <v>46</v>
      </c>
      <c r="C142" s="73" t="s">
        <v>454</v>
      </c>
      <c r="D142" s="67">
        <f t="shared" si="24"/>
        <v>10000</v>
      </c>
      <c r="E142" s="67">
        <f t="shared" si="24"/>
        <v>0</v>
      </c>
      <c r="F142" s="67">
        <f t="shared" si="24"/>
        <v>10000</v>
      </c>
      <c r="G142" s="14"/>
    </row>
    <row r="143" spans="1:7" ht="175.5" customHeight="1">
      <c r="A143" s="65" t="s">
        <v>446</v>
      </c>
      <c r="B143" s="66" t="s">
        <v>46</v>
      </c>
      <c r="C143" s="73" t="s">
        <v>447</v>
      </c>
      <c r="D143" s="67">
        <f t="shared" si="24"/>
        <v>10000</v>
      </c>
      <c r="E143" s="67">
        <f t="shared" si="24"/>
        <v>0</v>
      </c>
      <c r="F143" s="67">
        <f t="shared" si="24"/>
        <v>10000</v>
      </c>
      <c r="G143" s="14"/>
    </row>
    <row r="144" spans="1:7" ht="69" customHeight="1">
      <c r="A144" s="65" t="s">
        <v>310</v>
      </c>
      <c r="B144" s="66" t="s">
        <v>46</v>
      </c>
      <c r="C144" s="73" t="s">
        <v>448</v>
      </c>
      <c r="D144" s="67">
        <f aca="true" t="shared" si="25" ref="D144:F145">D145</f>
        <v>10000</v>
      </c>
      <c r="E144" s="67">
        <f t="shared" si="25"/>
        <v>0</v>
      </c>
      <c r="F144" s="67">
        <f t="shared" si="25"/>
        <v>10000</v>
      </c>
      <c r="G144" s="14"/>
    </row>
    <row r="145" spans="1:7" ht="54.75" customHeight="1">
      <c r="A145" s="65" t="s">
        <v>188</v>
      </c>
      <c r="B145" s="66" t="s">
        <v>46</v>
      </c>
      <c r="C145" s="73" t="s">
        <v>449</v>
      </c>
      <c r="D145" s="67">
        <f t="shared" si="25"/>
        <v>10000</v>
      </c>
      <c r="E145" s="67">
        <f t="shared" si="25"/>
        <v>0</v>
      </c>
      <c r="F145" s="67">
        <f t="shared" si="25"/>
        <v>10000</v>
      </c>
      <c r="G145" s="14"/>
    </row>
    <row r="146" spans="1:7" ht="55.5" customHeight="1">
      <c r="A146" s="65" t="s">
        <v>6</v>
      </c>
      <c r="B146" s="66" t="s">
        <v>46</v>
      </c>
      <c r="C146" s="73" t="s">
        <v>450</v>
      </c>
      <c r="D146" s="67">
        <v>10000</v>
      </c>
      <c r="E146" s="67">
        <v>0</v>
      </c>
      <c r="F146" s="67">
        <f>D146-E146</f>
        <v>10000</v>
      </c>
      <c r="G146" s="14"/>
    </row>
    <row r="147" spans="1:7" ht="18.75" customHeight="1">
      <c r="A147" s="76" t="s">
        <v>359</v>
      </c>
      <c r="B147" s="70" t="s">
        <v>46</v>
      </c>
      <c r="C147" s="77" t="s">
        <v>358</v>
      </c>
      <c r="D147" s="72">
        <f aca="true" t="shared" si="26" ref="D147:D153">D148</f>
        <v>13200</v>
      </c>
      <c r="E147" s="72">
        <f aca="true" t="shared" si="27" ref="E147:F152">E148</f>
        <v>0</v>
      </c>
      <c r="F147" s="72">
        <f t="shared" si="27"/>
        <v>13200</v>
      </c>
      <c r="G147" s="14"/>
    </row>
    <row r="148" spans="1:7" ht="45" customHeight="1">
      <c r="A148" s="65" t="s">
        <v>368</v>
      </c>
      <c r="B148" s="66" t="s">
        <v>46</v>
      </c>
      <c r="C148" s="73" t="s">
        <v>357</v>
      </c>
      <c r="D148" s="67">
        <f t="shared" si="26"/>
        <v>13200</v>
      </c>
      <c r="E148" s="67">
        <f>E149</f>
        <v>0</v>
      </c>
      <c r="F148" s="67">
        <f>F149</f>
        <v>13200</v>
      </c>
      <c r="G148" s="14"/>
    </row>
    <row r="149" spans="1:7" ht="58.5" customHeight="1">
      <c r="A149" s="65" t="s">
        <v>209</v>
      </c>
      <c r="B149" s="66" t="s">
        <v>46</v>
      </c>
      <c r="C149" s="73" t="s">
        <v>453</v>
      </c>
      <c r="D149" s="67">
        <f t="shared" si="26"/>
        <v>13200</v>
      </c>
      <c r="E149" s="67">
        <f>E150</f>
        <v>0</v>
      </c>
      <c r="F149" s="67">
        <f>F150</f>
        <v>13200</v>
      </c>
      <c r="G149" s="14"/>
    </row>
    <row r="150" spans="1:7" ht="114" customHeight="1">
      <c r="A150" s="65" t="s">
        <v>171</v>
      </c>
      <c r="B150" s="66" t="s">
        <v>46</v>
      </c>
      <c r="C150" s="73" t="s">
        <v>452</v>
      </c>
      <c r="D150" s="67">
        <f t="shared" si="26"/>
        <v>13200</v>
      </c>
      <c r="E150" s="67">
        <f t="shared" si="27"/>
        <v>0</v>
      </c>
      <c r="F150" s="67">
        <f t="shared" si="27"/>
        <v>13200</v>
      </c>
      <c r="G150" s="14"/>
    </row>
    <row r="151" spans="1:7" ht="152.25" customHeight="1">
      <c r="A151" s="65" t="s">
        <v>172</v>
      </c>
      <c r="B151" s="66" t="s">
        <v>46</v>
      </c>
      <c r="C151" s="73" t="s">
        <v>451</v>
      </c>
      <c r="D151" s="67">
        <f t="shared" si="26"/>
        <v>13200</v>
      </c>
      <c r="E151" s="67">
        <f t="shared" si="27"/>
        <v>0</v>
      </c>
      <c r="F151" s="67">
        <f t="shared" si="27"/>
        <v>13200</v>
      </c>
      <c r="G151" s="14"/>
    </row>
    <row r="152" spans="1:7" ht="51.75" customHeight="1">
      <c r="A152" s="65" t="s">
        <v>310</v>
      </c>
      <c r="B152" s="66" t="s">
        <v>46</v>
      </c>
      <c r="C152" s="73" t="s">
        <v>356</v>
      </c>
      <c r="D152" s="67">
        <f t="shared" si="26"/>
        <v>13200</v>
      </c>
      <c r="E152" s="67">
        <f t="shared" si="27"/>
        <v>0</v>
      </c>
      <c r="F152" s="67">
        <f t="shared" si="27"/>
        <v>13200</v>
      </c>
      <c r="G152" s="14"/>
    </row>
    <row r="153" spans="1:7" ht="53.25" customHeight="1">
      <c r="A153" s="65" t="s">
        <v>188</v>
      </c>
      <c r="B153" s="66" t="s">
        <v>46</v>
      </c>
      <c r="C153" s="73" t="s">
        <v>355</v>
      </c>
      <c r="D153" s="67">
        <f t="shared" si="26"/>
        <v>13200</v>
      </c>
      <c r="E153" s="67">
        <f>E154</f>
        <v>0</v>
      </c>
      <c r="F153" s="67">
        <f>F154</f>
        <v>13200</v>
      </c>
      <c r="G153" s="14"/>
    </row>
    <row r="154" spans="1:7" ht="60" customHeight="1">
      <c r="A154" s="65" t="s">
        <v>6</v>
      </c>
      <c r="B154" s="66" t="s">
        <v>46</v>
      </c>
      <c r="C154" s="73" t="s">
        <v>354</v>
      </c>
      <c r="D154" s="67">
        <v>13200</v>
      </c>
      <c r="E154" s="67">
        <v>0</v>
      </c>
      <c r="F154" s="67">
        <f>D154-E154</f>
        <v>13200</v>
      </c>
      <c r="G154" s="14"/>
    </row>
    <row r="155" spans="1:7" ht="23.25" customHeight="1">
      <c r="A155" s="76" t="s">
        <v>17</v>
      </c>
      <c r="B155" s="70" t="s">
        <v>46</v>
      </c>
      <c r="C155" s="77" t="s">
        <v>285</v>
      </c>
      <c r="D155" s="72">
        <f aca="true" t="shared" si="28" ref="D155:E157">D156</f>
        <v>5593400</v>
      </c>
      <c r="E155" s="72">
        <f t="shared" si="28"/>
        <v>507847.37</v>
      </c>
      <c r="F155" s="72">
        <f t="shared" si="19"/>
        <v>5085552.63</v>
      </c>
      <c r="G155" s="14"/>
    </row>
    <row r="156" spans="1:7" ht="15" customHeight="1">
      <c r="A156" s="65" t="s">
        <v>63</v>
      </c>
      <c r="B156" s="66" t="s">
        <v>46</v>
      </c>
      <c r="C156" s="73" t="s">
        <v>286</v>
      </c>
      <c r="D156" s="67">
        <f t="shared" si="28"/>
        <v>5593400</v>
      </c>
      <c r="E156" s="67">
        <f t="shared" si="28"/>
        <v>507847.37</v>
      </c>
      <c r="F156" s="67">
        <f t="shared" si="19"/>
        <v>5085552.63</v>
      </c>
      <c r="G156" s="14"/>
    </row>
    <row r="157" spans="1:7" ht="61.5" customHeight="1">
      <c r="A157" s="65" t="s">
        <v>320</v>
      </c>
      <c r="B157" s="66" t="s">
        <v>46</v>
      </c>
      <c r="C157" s="73" t="s">
        <v>287</v>
      </c>
      <c r="D157" s="67">
        <f t="shared" si="28"/>
        <v>5593400</v>
      </c>
      <c r="E157" s="67">
        <f t="shared" si="28"/>
        <v>507847.37</v>
      </c>
      <c r="F157" s="67">
        <f t="shared" si="19"/>
        <v>5085552.63</v>
      </c>
      <c r="G157" s="14"/>
    </row>
    <row r="158" spans="1:7" ht="96" customHeight="1">
      <c r="A158" s="65" t="s">
        <v>381</v>
      </c>
      <c r="B158" s="66" t="s">
        <v>46</v>
      </c>
      <c r="C158" s="73" t="s">
        <v>288</v>
      </c>
      <c r="D158" s="67">
        <f>D159+D163</f>
        <v>5593400</v>
      </c>
      <c r="E158" s="67">
        <f>E159+E163</f>
        <v>507847.37</v>
      </c>
      <c r="F158" s="67">
        <f>F159+F163</f>
        <v>5085552.63</v>
      </c>
      <c r="G158" s="14"/>
    </row>
    <row r="159" spans="1:7" ht="150" customHeight="1">
      <c r="A159" s="65" t="s">
        <v>321</v>
      </c>
      <c r="B159" s="66" t="s">
        <v>46</v>
      </c>
      <c r="C159" s="73" t="s">
        <v>289</v>
      </c>
      <c r="D159" s="67">
        <f aca="true" t="shared" si="29" ref="D159:E161">D160</f>
        <v>4478100</v>
      </c>
      <c r="E159" s="67">
        <f t="shared" si="29"/>
        <v>507847.37</v>
      </c>
      <c r="F159" s="67">
        <f t="shared" si="19"/>
        <v>3970252.63</v>
      </c>
      <c r="G159" s="14"/>
    </row>
    <row r="160" spans="1:7" ht="67.5" customHeight="1">
      <c r="A160" s="65" t="s">
        <v>5</v>
      </c>
      <c r="B160" s="66" t="s">
        <v>46</v>
      </c>
      <c r="C160" s="73" t="s">
        <v>290</v>
      </c>
      <c r="D160" s="67">
        <f t="shared" si="29"/>
        <v>4478100</v>
      </c>
      <c r="E160" s="67">
        <f t="shared" si="29"/>
        <v>507847.37</v>
      </c>
      <c r="F160" s="67">
        <f t="shared" si="19"/>
        <v>3970252.63</v>
      </c>
      <c r="G160" s="14"/>
    </row>
    <row r="161" spans="1:7" ht="26.25" customHeight="1">
      <c r="A161" s="65" t="s">
        <v>311</v>
      </c>
      <c r="B161" s="66" t="s">
        <v>46</v>
      </c>
      <c r="C161" s="73" t="s">
        <v>291</v>
      </c>
      <c r="D161" s="67">
        <f t="shared" si="29"/>
        <v>4478100</v>
      </c>
      <c r="E161" s="67">
        <f t="shared" si="29"/>
        <v>507847.37</v>
      </c>
      <c r="F161" s="67">
        <f t="shared" si="19"/>
        <v>3970252.63</v>
      </c>
      <c r="G161" s="14"/>
    </row>
    <row r="162" spans="1:7" ht="93.75" customHeight="1">
      <c r="A162" s="65" t="s">
        <v>322</v>
      </c>
      <c r="B162" s="66" t="s">
        <v>46</v>
      </c>
      <c r="C162" s="73" t="s">
        <v>292</v>
      </c>
      <c r="D162" s="67">
        <v>4478100</v>
      </c>
      <c r="E162" s="67">
        <v>507847.37</v>
      </c>
      <c r="F162" s="67">
        <f t="shared" si="19"/>
        <v>3970252.63</v>
      </c>
      <c r="G162" s="14"/>
    </row>
    <row r="163" spans="1:7" ht="126.75" customHeight="1">
      <c r="A163" s="65" t="s">
        <v>386</v>
      </c>
      <c r="B163" s="66" t="s">
        <v>46</v>
      </c>
      <c r="C163" s="73" t="s">
        <v>353</v>
      </c>
      <c r="D163" s="67">
        <f>D165</f>
        <v>1115300</v>
      </c>
      <c r="E163" s="67">
        <f>E165</f>
        <v>0</v>
      </c>
      <c r="F163" s="67">
        <f>F165</f>
        <v>1115300</v>
      </c>
      <c r="G163" s="14"/>
    </row>
    <row r="164" spans="1:7" ht="60.75" customHeight="1">
      <c r="A164" s="65" t="s">
        <v>5</v>
      </c>
      <c r="B164" s="66" t="s">
        <v>46</v>
      </c>
      <c r="C164" s="73" t="s">
        <v>366</v>
      </c>
      <c r="D164" s="67">
        <f aca="true" t="shared" si="30" ref="D164:F165">D165</f>
        <v>1115300</v>
      </c>
      <c r="E164" s="67">
        <f t="shared" si="30"/>
        <v>0</v>
      </c>
      <c r="F164" s="67">
        <f t="shared" si="30"/>
        <v>1115300</v>
      </c>
      <c r="G164" s="14"/>
    </row>
    <row r="165" spans="1:7" ht="36" customHeight="1">
      <c r="A165" s="65" t="s">
        <v>311</v>
      </c>
      <c r="B165" s="66" t="s">
        <v>46</v>
      </c>
      <c r="C165" s="73" t="s">
        <v>352</v>
      </c>
      <c r="D165" s="67">
        <f t="shared" si="30"/>
        <v>1115300</v>
      </c>
      <c r="E165" s="67">
        <f t="shared" si="30"/>
        <v>0</v>
      </c>
      <c r="F165" s="67">
        <f t="shared" si="30"/>
        <v>1115300</v>
      </c>
      <c r="G165" s="14"/>
    </row>
    <row r="166" spans="1:7" ht="97.5" customHeight="1">
      <c r="A166" s="65" t="s">
        <v>350</v>
      </c>
      <c r="B166" s="66" t="s">
        <v>46</v>
      </c>
      <c r="C166" s="73" t="s">
        <v>351</v>
      </c>
      <c r="D166" s="67">
        <v>1115300</v>
      </c>
      <c r="E166" s="67">
        <v>0</v>
      </c>
      <c r="F166" s="67">
        <f>D166-E166</f>
        <v>1115300</v>
      </c>
      <c r="G166" s="14"/>
    </row>
    <row r="167" spans="1:7" ht="18.75" customHeight="1">
      <c r="A167" s="76" t="s">
        <v>117</v>
      </c>
      <c r="B167" s="70" t="s">
        <v>46</v>
      </c>
      <c r="C167" s="77" t="s">
        <v>293</v>
      </c>
      <c r="D167" s="72">
        <f>D168</f>
        <v>114000</v>
      </c>
      <c r="E167" s="72">
        <f>E168</f>
        <v>0</v>
      </c>
      <c r="F167" s="72">
        <f t="shared" si="19"/>
        <v>114000</v>
      </c>
      <c r="G167" s="14"/>
    </row>
    <row r="168" spans="1:7" ht="19.5" customHeight="1">
      <c r="A168" s="65" t="s">
        <v>119</v>
      </c>
      <c r="B168" s="66" t="s">
        <v>46</v>
      </c>
      <c r="C168" s="73" t="s">
        <v>294</v>
      </c>
      <c r="D168" s="67">
        <f aca="true" t="shared" si="31" ref="D168:E173">D169</f>
        <v>114000</v>
      </c>
      <c r="E168" s="67">
        <f t="shared" si="31"/>
        <v>0</v>
      </c>
      <c r="F168" s="67">
        <f t="shared" si="19"/>
        <v>114000</v>
      </c>
      <c r="G168" s="14"/>
    </row>
    <row r="169" spans="1:7" ht="60" customHeight="1">
      <c r="A169" s="65" t="s">
        <v>323</v>
      </c>
      <c r="B169" s="66" t="s">
        <v>46</v>
      </c>
      <c r="C169" s="73" t="s">
        <v>295</v>
      </c>
      <c r="D169" s="67">
        <f t="shared" si="31"/>
        <v>114000</v>
      </c>
      <c r="E169" s="67">
        <f t="shared" si="31"/>
        <v>0</v>
      </c>
      <c r="F169" s="67">
        <f t="shared" si="19"/>
        <v>114000</v>
      </c>
      <c r="G169" s="14"/>
    </row>
    <row r="170" spans="1:7" ht="116.25" customHeight="1">
      <c r="A170" s="65" t="s">
        <v>380</v>
      </c>
      <c r="B170" s="66" t="s">
        <v>46</v>
      </c>
      <c r="C170" s="73" t="s">
        <v>296</v>
      </c>
      <c r="D170" s="67">
        <f t="shared" si="31"/>
        <v>114000</v>
      </c>
      <c r="E170" s="67">
        <f t="shared" si="31"/>
        <v>0</v>
      </c>
      <c r="F170" s="67">
        <f t="shared" si="19"/>
        <v>114000</v>
      </c>
      <c r="G170" s="14"/>
    </row>
    <row r="171" spans="1:7" ht="206.25" customHeight="1">
      <c r="A171" s="65" t="s">
        <v>34</v>
      </c>
      <c r="B171" s="66" t="s">
        <v>46</v>
      </c>
      <c r="C171" s="73" t="s">
        <v>297</v>
      </c>
      <c r="D171" s="67">
        <f t="shared" si="31"/>
        <v>114000</v>
      </c>
      <c r="E171" s="67">
        <f t="shared" si="31"/>
        <v>0</v>
      </c>
      <c r="F171" s="67">
        <f t="shared" si="19"/>
        <v>114000</v>
      </c>
      <c r="G171" s="14"/>
    </row>
    <row r="172" spans="1:7" ht="36" customHeight="1">
      <c r="A172" s="65" t="s">
        <v>301</v>
      </c>
      <c r="B172" s="66" t="s">
        <v>46</v>
      </c>
      <c r="C172" s="73" t="s">
        <v>298</v>
      </c>
      <c r="D172" s="67">
        <f t="shared" si="31"/>
        <v>114000</v>
      </c>
      <c r="E172" s="67">
        <f t="shared" si="31"/>
        <v>0</v>
      </c>
      <c r="F172" s="67">
        <f t="shared" si="19"/>
        <v>114000</v>
      </c>
      <c r="G172" s="14"/>
    </row>
    <row r="173" spans="1:7" ht="47.25" customHeight="1">
      <c r="A173" s="65" t="s">
        <v>302</v>
      </c>
      <c r="B173" s="66" t="s">
        <v>46</v>
      </c>
      <c r="C173" s="73" t="s">
        <v>299</v>
      </c>
      <c r="D173" s="67">
        <f t="shared" si="31"/>
        <v>114000</v>
      </c>
      <c r="E173" s="67">
        <f t="shared" si="31"/>
        <v>0</v>
      </c>
      <c r="F173" s="67">
        <f t="shared" si="19"/>
        <v>114000</v>
      </c>
      <c r="G173" s="14"/>
    </row>
    <row r="174" spans="1:7" ht="33" customHeight="1">
      <c r="A174" s="65" t="s">
        <v>26</v>
      </c>
      <c r="B174" s="66" t="s">
        <v>46</v>
      </c>
      <c r="C174" s="73" t="s">
        <v>300</v>
      </c>
      <c r="D174" s="67">
        <v>114000</v>
      </c>
      <c r="E174" s="67">
        <v>0</v>
      </c>
      <c r="F174" s="67">
        <f t="shared" si="19"/>
        <v>114000</v>
      </c>
      <c r="G174" s="14"/>
    </row>
    <row r="175" spans="1:7" ht="33" customHeight="1">
      <c r="A175" s="76" t="s">
        <v>434</v>
      </c>
      <c r="B175" s="70" t="s">
        <v>46</v>
      </c>
      <c r="C175" s="77" t="s">
        <v>435</v>
      </c>
      <c r="D175" s="72">
        <f aca="true" t="shared" si="32" ref="D175:D181">D176</f>
        <v>28000</v>
      </c>
      <c r="E175" s="72">
        <v>0</v>
      </c>
      <c r="F175" s="72">
        <f t="shared" si="19"/>
        <v>28000</v>
      </c>
      <c r="G175" s="14"/>
    </row>
    <row r="176" spans="1:7" ht="27" customHeight="1">
      <c r="A176" s="65" t="s">
        <v>436</v>
      </c>
      <c r="B176" s="66" t="s">
        <v>46</v>
      </c>
      <c r="C176" s="73" t="s">
        <v>437</v>
      </c>
      <c r="D176" s="67">
        <f t="shared" si="32"/>
        <v>28000</v>
      </c>
      <c r="E176" s="67">
        <v>0</v>
      </c>
      <c r="F176" s="67">
        <f t="shared" si="19"/>
        <v>28000</v>
      </c>
      <c r="G176" s="14"/>
    </row>
    <row r="177" spans="1:7" ht="69" customHeight="1">
      <c r="A177" s="65" t="s">
        <v>320</v>
      </c>
      <c r="B177" s="66" t="s">
        <v>46</v>
      </c>
      <c r="C177" s="73" t="s">
        <v>438</v>
      </c>
      <c r="D177" s="67">
        <f t="shared" si="32"/>
        <v>28000</v>
      </c>
      <c r="E177" s="67">
        <v>0</v>
      </c>
      <c r="F177" s="67">
        <f t="shared" si="19"/>
        <v>28000</v>
      </c>
      <c r="G177" s="14"/>
    </row>
    <row r="178" spans="1:7" ht="96" customHeight="1">
      <c r="A178" s="65" t="s">
        <v>444</v>
      </c>
      <c r="B178" s="66" t="s">
        <v>46</v>
      </c>
      <c r="C178" s="73" t="s">
        <v>439</v>
      </c>
      <c r="D178" s="67">
        <f t="shared" si="32"/>
        <v>28000</v>
      </c>
      <c r="E178" s="67">
        <v>0</v>
      </c>
      <c r="F178" s="67">
        <f t="shared" si="19"/>
        <v>28000</v>
      </c>
      <c r="G178" s="14"/>
    </row>
    <row r="179" spans="1:7" ht="112.5" customHeight="1">
      <c r="A179" s="65" t="s">
        <v>445</v>
      </c>
      <c r="B179" s="66" t="s">
        <v>46</v>
      </c>
      <c r="C179" s="73" t="s">
        <v>440</v>
      </c>
      <c r="D179" s="67">
        <f t="shared" si="32"/>
        <v>28000</v>
      </c>
      <c r="E179" s="67">
        <v>0</v>
      </c>
      <c r="F179" s="67">
        <f t="shared" si="19"/>
        <v>28000</v>
      </c>
      <c r="G179" s="14"/>
    </row>
    <row r="180" spans="1:7" ht="43.5" customHeight="1">
      <c r="A180" s="65" t="s">
        <v>310</v>
      </c>
      <c r="B180" s="66" t="s">
        <v>46</v>
      </c>
      <c r="C180" s="73" t="s">
        <v>441</v>
      </c>
      <c r="D180" s="67">
        <f t="shared" si="32"/>
        <v>28000</v>
      </c>
      <c r="E180" s="67">
        <v>0</v>
      </c>
      <c r="F180" s="67">
        <f t="shared" si="19"/>
        <v>28000</v>
      </c>
      <c r="G180" s="14"/>
    </row>
    <row r="181" spans="1:7" ht="63" customHeight="1">
      <c r="A181" s="65" t="s">
        <v>188</v>
      </c>
      <c r="B181" s="66" t="s">
        <v>46</v>
      </c>
      <c r="C181" s="73" t="s">
        <v>442</v>
      </c>
      <c r="D181" s="67">
        <f t="shared" si="32"/>
        <v>28000</v>
      </c>
      <c r="E181" s="67">
        <v>0</v>
      </c>
      <c r="F181" s="67">
        <f t="shared" si="19"/>
        <v>28000</v>
      </c>
      <c r="G181" s="14"/>
    </row>
    <row r="182" spans="1:7" ht="54" customHeight="1">
      <c r="A182" s="65" t="s">
        <v>6</v>
      </c>
      <c r="B182" s="66" t="s">
        <v>46</v>
      </c>
      <c r="C182" s="73" t="s">
        <v>443</v>
      </c>
      <c r="D182" s="67">
        <v>28000</v>
      </c>
      <c r="E182" s="67">
        <v>0</v>
      </c>
      <c r="F182" s="67">
        <f>D182-E182</f>
        <v>28000</v>
      </c>
      <c r="G182" s="14"/>
    </row>
    <row r="183" spans="1:7" ht="45" customHeight="1">
      <c r="A183" s="79" t="s">
        <v>303</v>
      </c>
      <c r="B183" s="70" t="s">
        <v>46</v>
      </c>
      <c r="C183" s="77" t="s">
        <v>304</v>
      </c>
      <c r="D183" s="72">
        <f aca="true" t="shared" si="33" ref="D183:E188">D184</f>
        <v>900</v>
      </c>
      <c r="E183" s="72">
        <f t="shared" si="33"/>
        <v>0</v>
      </c>
      <c r="F183" s="72">
        <f t="shared" si="19"/>
        <v>900</v>
      </c>
      <c r="G183" s="14"/>
    </row>
    <row r="184" spans="1:7" ht="42" customHeight="1">
      <c r="A184" s="78" t="s">
        <v>161</v>
      </c>
      <c r="B184" s="66" t="s">
        <v>46</v>
      </c>
      <c r="C184" s="73" t="s">
        <v>305</v>
      </c>
      <c r="D184" s="67">
        <f t="shared" si="33"/>
        <v>900</v>
      </c>
      <c r="E184" s="67">
        <f t="shared" si="33"/>
        <v>0</v>
      </c>
      <c r="F184" s="67">
        <f t="shared" si="19"/>
        <v>900</v>
      </c>
      <c r="G184" s="14"/>
    </row>
    <row r="185" spans="1:7" ht="20.25" customHeight="1">
      <c r="A185" s="78" t="s">
        <v>379</v>
      </c>
      <c r="B185" s="66" t="s">
        <v>46</v>
      </c>
      <c r="C185" s="73" t="s">
        <v>306</v>
      </c>
      <c r="D185" s="67">
        <f t="shared" si="33"/>
        <v>900</v>
      </c>
      <c r="E185" s="67">
        <f t="shared" si="33"/>
        <v>0</v>
      </c>
      <c r="F185" s="67">
        <f t="shared" si="19"/>
        <v>900</v>
      </c>
      <c r="G185" s="14"/>
    </row>
    <row r="186" spans="1:7" ht="42.75" customHeight="1">
      <c r="A186" s="78" t="s">
        <v>162</v>
      </c>
      <c r="B186" s="66" t="s">
        <v>46</v>
      </c>
      <c r="C186" s="73" t="s">
        <v>307</v>
      </c>
      <c r="D186" s="67">
        <f t="shared" si="33"/>
        <v>900</v>
      </c>
      <c r="E186" s="67">
        <f t="shared" si="33"/>
        <v>0</v>
      </c>
      <c r="F186" s="67">
        <f t="shared" si="19"/>
        <v>900</v>
      </c>
      <c r="G186" s="14"/>
    </row>
    <row r="187" spans="1:7" ht="99.75" customHeight="1">
      <c r="A187" s="78" t="s">
        <v>324</v>
      </c>
      <c r="B187" s="66" t="s">
        <v>46</v>
      </c>
      <c r="C187" s="73" t="s">
        <v>308</v>
      </c>
      <c r="D187" s="67">
        <f t="shared" si="33"/>
        <v>900</v>
      </c>
      <c r="E187" s="67">
        <f t="shared" si="33"/>
        <v>0</v>
      </c>
      <c r="F187" s="67">
        <f t="shared" si="19"/>
        <v>900</v>
      </c>
      <c r="G187" s="14"/>
    </row>
    <row r="188" spans="1:7" ht="39" customHeight="1">
      <c r="A188" s="78" t="s">
        <v>325</v>
      </c>
      <c r="B188" s="66" t="s">
        <v>46</v>
      </c>
      <c r="C188" s="73" t="s">
        <v>326</v>
      </c>
      <c r="D188" s="67">
        <f t="shared" si="33"/>
        <v>900</v>
      </c>
      <c r="E188" s="67">
        <f t="shared" si="33"/>
        <v>0</v>
      </c>
      <c r="F188" s="67">
        <f t="shared" si="19"/>
        <v>900</v>
      </c>
      <c r="G188" s="14"/>
    </row>
    <row r="189" spans="1:7" ht="28.5" customHeight="1">
      <c r="A189" s="65" t="s">
        <v>156</v>
      </c>
      <c r="B189" s="66" t="s">
        <v>46</v>
      </c>
      <c r="C189" s="73" t="s">
        <v>309</v>
      </c>
      <c r="D189" s="67">
        <v>900</v>
      </c>
      <c r="E189" s="67">
        <v>0</v>
      </c>
      <c r="F189" s="67">
        <f t="shared" si="19"/>
        <v>900</v>
      </c>
      <c r="G189" s="14"/>
    </row>
    <row r="190" spans="1:7" ht="15" customHeight="1" thickBot="1">
      <c r="A190" s="80"/>
      <c r="B190" s="81"/>
      <c r="C190" s="82"/>
      <c r="D190" s="83"/>
      <c r="E190" s="83"/>
      <c r="F190" s="67"/>
      <c r="G190" s="16"/>
    </row>
    <row r="191" spans="1:7" ht="39.75" customHeight="1" thickBot="1">
      <c r="A191" s="84" t="s">
        <v>48</v>
      </c>
      <c r="B191" s="85">
        <v>450</v>
      </c>
      <c r="C191" s="86" t="s">
        <v>47</v>
      </c>
      <c r="D191" s="87">
        <v>0</v>
      </c>
      <c r="E191" s="88">
        <f>-источники!E6</f>
        <v>642896.71</v>
      </c>
      <c r="F191" s="89" t="s">
        <v>47</v>
      </c>
      <c r="G191" s="17" t="s">
        <v>47</v>
      </c>
    </row>
    <row r="192" spans="1:5" ht="15" customHeight="1">
      <c r="A192" s="51"/>
      <c r="B192" s="51"/>
      <c r="C192" s="51"/>
      <c r="D192" s="54"/>
      <c r="E192" s="54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22">
      <selection activeCell="E30" sqref="E30"/>
    </sheetView>
  </sheetViews>
  <sheetFormatPr defaultColWidth="9.00390625" defaultRowHeight="12.75"/>
  <cols>
    <col min="1" max="1" width="29.875" style="2" customWidth="1"/>
    <col min="2" max="2" width="5.50390625" style="2" customWidth="1"/>
    <col min="3" max="3" width="27.375" style="2" customWidth="1"/>
    <col min="4" max="4" width="19.875" style="2" customWidth="1"/>
    <col min="5" max="5" width="17.50390625" style="2" customWidth="1"/>
    <col min="6" max="6" width="15.375" style="2" customWidth="1"/>
  </cols>
  <sheetData>
    <row r="1" spans="1:6" ht="15">
      <c r="A1" s="91" t="s">
        <v>94</v>
      </c>
      <c r="B1" s="32"/>
      <c r="C1" s="32"/>
      <c r="D1" s="32"/>
      <c r="E1" s="32"/>
      <c r="F1" s="32"/>
    </row>
    <row r="2" spans="1:6" ht="15">
      <c r="A2" s="91"/>
      <c r="B2" s="32"/>
      <c r="C2" s="32"/>
      <c r="D2" s="32"/>
      <c r="E2" s="32"/>
      <c r="F2" s="32"/>
    </row>
    <row r="3" spans="1:6" ht="12.75">
      <c r="A3" s="128" t="s">
        <v>73</v>
      </c>
      <c r="B3" s="128" t="s">
        <v>74</v>
      </c>
      <c r="C3" s="128" t="s">
        <v>95</v>
      </c>
      <c r="D3" s="128" t="s">
        <v>96</v>
      </c>
      <c r="E3" s="124" t="s">
        <v>51</v>
      </c>
      <c r="F3" s="126" t="s">
        <v>76</v>
      </c>
    </row>
    <row r="4" spans="1:6" ht="69" customHeight="1">
      <c r="A4" s="129"/>
      <c r="B4" s="129"/>
      <c r="C4" s="129"/>
      <c r="D4" s="129"/>
      <c r="E4" s="125"/>
      <c r="F4" s="127"/>
    </row>
    <row r="5" spans="1:6" ht="15">
      <c r="A5" s="92">
        <v>1</v>
      </c>
      <c r="B5" s="92">
        <v>2</v>
      </c>
      <c r="C5" s="92">
        <v>3</v>
      </c>
      <c r="D5" s="92" t="s">
        <v>36</v>
      </c>
      <c r="E5" s="92" t="s">
        <v>53</v>
      </c>
      <c r="F5" s="92" t="s">
        <v>54</v>
      </c>
    </row>
    <row r="6" spans="1:6" ht="31.5" customHeight="1">
      <c r="A6" s="93" t="s">
        <v>61</v>
      </c>
      <c r="B6" s="94">
        <v>500</v>
      </c>
      <c r="C6" s="95" t="s">
        <v>47</v>
      </c>
      <c r="D6" s="96">
        <v>-693700</v>
      </c>
      <c r="E6" s="96">
        <f>E15</f>
        <v>-642896.71</v>
      </c>
      <c r="F6" s="96">
        <f>D6-E6</f>
        <v>-50803.29000000004</v>
      </c>
    </row>
    <row r="7" spans="1:6" ht="63.75" customHeight="1">
      <c r="A7" s="93" t="s">
        <v>103</v>
      </c>
      <c r="B7" s="94">
        <v>520</v>
      </c>
      <c r="C7" s="95" t="s">
        <v>47</v>
      </c>
      <c r="D7" s="96">
        <v>693700</v>
      </c>
      <c r="E7" s="96" t="s">
        <v>108</v>
      </c>
      <c r="F7" s="96" t="s">
        <v>108</v>
      </c>
    </row>
    <row r="8" spans="1:6" ht="15">
      <c r="A8" s="93" t="s">
        <v>104</v>
      </c>
      <c r="B8" s="94"/>
      <c r="C8" s="95"/>
      <c r="D8" s="96"/>
      <c r="E8" s="96"/>
      <c r="F8" s="96"/>
    </row>
    <row r="9" spans="1:6" ht="62.25">
      <c r="A9" s="93" t="s">
        <v>163</v>
      </c>
      <c r="B9" s="94">
        <v>520</v>
      </c>
      <c r="C9" s="95" t="s">
        <v>164</v>
      </c>
      <c r="D9" s="96">
        <v>693700</v>
      </c>
      <c r="E9" s="96" t="s">
        <v>173</v>
      </c>
      <c r="F9" s="96"/>
    </row>
    <row r="10" spans="1:6" ht="78">
      <c r="A10" s="93" t="s">
        <v>470</v>
      </c>
      <c r="B10" s="94">
        <v>520</v>
      </c>
      <c r="C10" s="95" t="s">
        <v>471</v>
      </c>
      <c r="D10" s="96">
        <v>693700</v>
      </c>
      <c r="E10" s="96"/>
      <c r="F10" s="96"/>
    </row>
    <row r="11" spans="1:6" ht="93">
      <c r="A11" s="93" t="s">
        <v>165</v>
      </c>
      <c r="B11" s="94">
        <v>520</v>
      </c>
      <c r="C11" s="95" t="s">
        <v>166</v>
      </c>
      <c r="D11" s="96">
        <f>D12</f>
        <v>693700</v>
      </c>
      <c r="E11" s="96" t="s">
        <v>108</v>
      </c>
      <c r="F11" s="96" t="s">
        <v>108</v>
      </c>
    </row>
    <row r="12" spans="1:6" ht="93">
      <c r="A12" s="93" t="s">
        <v>167</v>
      </c>
      <c r="B12" s="94">
        <v>520</v>
      </c>
      <c r="C12" s="95" t="s">
        <v>168</v>
      </c>
      <c r="D12" s="96">
        <v>693700</v>
      </c>
      <c r="E12" s="96" t="s">
        <v>108</v>
      </c>
      <c r="F12" s="96" t="s">
        <v>108</v>
      </c>
    </row>
    <row r="13" spans="1:6" ht="30.75">
      <c r="A13" s="93" t="s">
        <v>105</v>
      </c>
      <c r="B13" s="94">
        <v>620</v>
      </c>
      <c r="C13" s="95" t="s">
        <v>47</v>
      </c>
      <c r="D13" s="96" t="s">
        <v>108</v>
      </c>
      <c r="E13" s="96" t="s">
        <v>108</v>
      </c>
      <c r="F13" s="96" t="s">
        <v>108</v>
      </c>
    </row>
    <row r="14" spans="1:6" ht="15">
      <c r="A14" s="93" t="s">
        <v>104</v>
      </c>
      <c r="B14" s="94"/>
      <c r="C14" s="95" t="s">
        <v>173</v>
      </c>
      <c r="D14" s="96" t="s">
        <v>173</v>
      </c>
      <c r="E14" s="96" t="s">
        <v>173</v>
      </c>
      <c r="F14" s="96" t="s">
        <v>173</v>
      </c>
    </row>
    <row r="15" spans="1:6" ht="25.5" customHeight="1">
      <c r="A15" s="93" t="s">
        <v>106</v>
      </c>
      <c r="B15" s="94">
        <v>700</v>
      </c>
      <c r="C15" s="97" t="s">
        <v>421</v>
      </c>
      <c r="D15" s="96" t="str">
        <f>D16</f>
        <v>-</v>
      </c>
      <c r="E15" s="96">
        <f>E16</f>
        <v>-642896.71</v>
      </c>
      <c r="F15" s="96">
        <f>E15</f>
        <v>-642896.71</v>
      </c>
    </row>
    <row r="16" spans="1:6" ht="57" customHeight="1">
      <c r="A16" s="93" t="s">
        <v>28</v>
      </c>
      <c r="B16" s="94">
        <v>700</v>
      </c>
      <c r="C16" s="97" t="s">
        <v>422</v>
      </c>
      <c r="D16" s="96" t="s">
        <v>108</v>
      </c>
      <c r="E16" s="96">
        <f>E20+E24</f>
        <v>-642896.71</v>
      </c>
      <c r="F16" s="96">
        <f>E16</f>
        <v>-642896.71</v>
      </c>
    </row>
    <row r="17" spans="1:6" ht="39.75" customHeight="1">
      <c r="A17" s="93" t="s">
        <v>107</v>
      </c>
      <c r="B17" s="94">
        <v>710</v>
      </c>
      <c r="C17" s="97" t="s">
        <v>423</v>
      </c>
      <c r="D17" s="99">
        <f aca="true" t="shared" si="0" ref="D17:E19">D18</f>
        <v>-18793400</v>
      </c>
      <c r="E17" s="96">
        <f t="shared" si="0"/>
        <v>-2392963.63</v>
      </c>
      <c r="F17" s="98" t="s">
        <v>109</v>
      </c>
    </row>
    <row r="18" spans="1:6" ht="39.75" customHeight="1">
      <c r="A18" s="93" t="s">
        <v>65</v>
      </c>
      <c r="B18" s="94">
        <v>710</v>
      </c>
      <c r="C18" s="97" t="s">
        <v>424</v>
      </c>
      <c r="D18" s="99">
        <f t="shared" si="0"/>
        <v>-18793400</v>
      </c>
      <c r="E18" s="96">
        <f t="shared" si="0"/>
        <v>-2392963.63</v>
      </c>
      <c r="F18" s="98" t="s">
        <v>109</v>
      </c>
    </row>
    <row r="19" spans="1:6" ht="42.75" customHeight="1">
      <c r="A19" s="93" t="s">
        <v>97</v>
      </c>
      <c r="B19" s="94">
        <v>710</v>
      </c>
      <c r="C19" s="97" t="s">
        <v>425</v>
      </c>
      <c r="D19" s="99">
        <f t="shared" si="0"/>
        <v>-18793400</v>
      </c>
      <c r="E19" s="96">
        <f t="shared" si="0"/>
        <v>-2392963.63</v>
      </c>
      <c r="F19" s="98" t="s">
        <v>109</v>
      </c>
    </row>
    <row r="20" spans="1:6" ht="48" customHeight="1">
      <c r="A20" s="93" t="s">
        <v>98</v>
      </c>
      <c r="B20" s="94">
        <v>710</v>
      </c>
      <c r="C20" s="97" t="s">
        <v>426</v>
      </c>
      <c r="D20" s="99">
        <v>-18793400</v>
      </c>
      <c r="E20" s="96">
        <v>-2392963.63</v>
      </c>
      <c r="F20" s="98" t="s">
        <v>109</v>
      </c>
    </row>
    <row r="21" spans="1:6" ht="40.5" customHeight="1">
      <c r="A21" s="93" t="s">
        <v>66</v>
      </c>
      <c r="B21" s="94">
        <v>720</v>
      </c>
      <c r="C21" s="97" t="s">
        <v>427</v>
      </c>
      <c r="D21" s="96">
        <f aca="true" t="shared" si="1" ref="D21:E23">D22</f>
        <v>18793400</v>
      </c>
      <c r="E21" s="96">
        <f>E22</f>
        <v>1750066.92</v>
      </c>
      <c r="F21" s="98" t="s">
        <v>109</v>
      </c>
    </row>
    <row r="22" spans="1:6" ht="30.75">
      <c r="A22" s="93" t="s">
        <v>67</v>
      </c>
      <c r="B22" s="94">
        <v>720</v>
      </c>
      <c r="C22" s="97" t="s">
        <v>428</v>
      </c>
      <c r="D22" s="96">
        <f t="shared" si="1"/>
        <v>18793400</v>
      </c>
      <c r="E22" s="96">
        <f t="shared" si="1"/>
        <v>1750066.92</v>
      </c>
      <c r="F22" s="98" t="s">
        <v>109</v>
      </c>
    </row>
    <row r="23" spans="1:6" ht="51" customHeight="1">
      <c r="A23" s="93" t="s">
        <v>99</v>
      </c>
      <c r="B23" s="94">
        <v>720</v>
      </c>
      <c r="C23" s="97" t="s">
        <v>429</v>
      </c>
      <c r="D23" s="96">
        <f>D24</f>
        <v>18793400</v>
      </c>
      <c r="E23" s="96">
        <f t="shared" si="1"/>
        <v>1750066.92</v>
      </c>
      <c r="F23" s="98" t="s">
        <v>109</v>
      </c>
    </row>
    <row r="24" spans="1:6" ht="51" customHeight="1">
      <c r="A24" s="100" t="s">
        <v>100</v>
      </c>
      <c r="B24" s="94">
        <v>720</v>
      </c>
      <c r="C24" s="97" t="s">
        <v>430</v>
      </c>
      <c r="D24" s="96">
        <v>18793400</v>
      </c>
      <c r="E24" s="96">
        <v>1750066.92</v>
      </c>
      <c r="F24" s="98" t="s">
        <v>109</v>
      </c>
    </row>
    <row r="25" spans="1:6" ht="15">
      <c r="A25" s="32"/>
      <c r="B25" s="32"/>
      <c r="C25" s="32"/>
      <c r="D25" s="32"/>
      <c r="E25" s="32"/>
      <c r="F25" s="32"/>
    </row>
    <row r="26" spans="1:6" ht="15">
      <c r="A26" s="122" t="s">
        <v>361</v>
      </c>
      <c r="B26" s="122"/>
      <c r="C26" s="122"/>
      <c r="D26" s="122"/>
      <c r="E26" s="122"/>
      <c r="F26" s="123"/>
    </row>
    <row r="27" spans="1:6" ht="15">
      <c r="A27" s="32"/>
      <c r="B27" s="32"/>
      <c r="C27" s="32"/>
      <c r="D27" s="32"/>
      <c r="E27" s="32"/>
      <c r="F27" s="32"/>
    </row>
    <row r="28" spans="1:6" ht="15">
      <c r="A28" s="32"/>
      <c r="B28" s="32"/>
      <c r="C28" s="32"/>
      <c r="D28" s="32"/>
      <c r="E28" s="32"/>
      <c r="F28" s="32"/>
    </row>
    <row r="29" spans="1:6" ht="15">
      <c r="A29" s="32" t="s">
        <v>118</v>
      </c>
      <c r="B29" s="32"/>
      <c r="C29" s="32"/>
      <c r="D29" s="32"/>
      <c r="E29" s="32"/>
      <c r="F29" s="32"/>
    </row>
    <row r="30" spans="1:6" ht="15">
      <c r="A30" s="32" t="s">
        <v>120</v>
      </c>
      <c r="B30" s="32"/>
      <c r="C30" s="101" t="s">
        <v>169</v>
      </c>
      <c r="D30" s="32" t="s">
        <v>367</v>
      </c>
      <c r="E30" s="32"/>
      <c r="F30" s="32"/>
    </row>
    <row r="31" spans="1:6" ht="15">
      <c r="A31" s="32"/>
      <c r="B31" s="32"/>
      <c r="C31" s="101"/>
      <c r="D31" s="32"/>
      <c r="E31" s="32"/>
      <c r="F31" s="32"/>
    </row>
    <row r="32" spans="1:6" ht="15">
      <c r="A32" s="32"/>
      <c r="B32" s="32"/>
      <c r="C32" s="101"/>
      <c r="D32" s="32"/>
      <c r="E32" s="32"/>
      <c r="F32" s="32"/>
    </row>
    <row r="33" spans="1:6" ht="15">
      <c r="A33" s="32" t="s">
        <v>18</v>
      </c>
      <c r="B33" s="32"/>
      <c r="C33" s="101"/>
      <c r="D33" s="32" t="s">
        <v>3</v>
      </c>
      <c r="E33" s="32"/>
      <c r="F33" s="32"/>
    </row>
    <row r="34" spans="1:6" ht="15">
      <c r="A34" s="32"/>
      <c r="B34" s="32"/>
      <c r="C34" s="101"/>
      <c r="D34" s="32"/>
      <c r="E34" s="32"/>
      <c r="F34" s="32"/>
    </row>
    <row r="35" spans="1:6" ht="15">
      <c r="A35" s="32"/>
      <c r="B35" s="32"/>
      <c r="C35" s="101"/>
      <c r="D35" s="32"/>
      <c r="E35" s="32"/>
      <c r="F35" s="32"/>
    </row>
    <row r="36" spans="1:6" ht="15">
      <c r="A36" s="32" t="s">
        <v>473</v>
      </c>
      <c r="B36" s="32"/>
      <c r="C36" s="101"/>
      <c r="D36" s="32"/>
      <c r="E36" s="32"/>
      <c r="F36" s="32"/>
    </row>
    <row r="37" spans="1:6" ht="12.75">
      <c r="A37" s="1"/>
      <c r="B37" s="1"/>
      <c r="C37" s="1"/>
      <c r="D37" s="1"/>
      <c r="E37" s="1"/>
      <c r="F37" s="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2018-02-27T05:33:24Z</cp:lastPrinted>
  <dcterms:created xsi:type="dcterms:W3CDTF">1999-06-18T11:49:53Z</dcterms:created>
  <dcterms:modified xsi:type="dcterms:W3CDTF">2018-03-06T06:19:43Z</dcterms:modified>
  <cp:category/>
  <cp:version/>
  <cp:contentType/>
  <cp:contentStatus/>
</cp:coreProperties>
</file>